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GD PROCESOS 2021 act\Dirección Estratégica OK\Formatos\"/>
    </mc:Choice>
  </mc:AlternateContent>
  <xr:revisionPtr revIDLastSave="0" documentId="13_ncr:1_{EE7C1E0F-C460-4E93-BFFB-5D88B03BECC9}" xr6:coauthVersionLast="44" xr6:coauthVersionMax="44" xr10:uidLastSave="{00000000-0000-0000-0000-000000000000}"/>
  <bookViews>
    <workbookView xWindow="-120" yWindow="-120" windowWidth="20730" windowHeight="11160" tabRatio="674" xr2:uid="{00000000-000D-0000-FFFF-FFFF00000000}"/>
  </bookViews>
  <sheets>
    <sheet name="FORMATO" sheetId="10" r:id="rId1"/>
    <sheet name="Hoja1" sheetId="2" state="hidden" r:id="rId2"/>
  </sheets>
  <definedNames>
    <definedName name="_xlnm._FilterDatabase" localSheetId="0" hidden="1">FORMATO!$B$14:$CF$103</definedName>
    <definedName name="_xlnm._FilterDatabase" localSheetId="1" hidden="1">Hoja1!$L$3:$P$242</definedName>
    <definedName name="ACCESO_AL_AGUA_POTABLE">Hoja1!$I$151:$I$152</definedName>
    <definedName name="Acompañamiento_y_fortalecimiento_a_clubes_y_organizaciones_deportivas">Hoja1!$L$129</definedName>
    <definedName name="Actualización_implementación_y_seguimiento_del_Plan_de_Gestión_Integral_de_Residuos_Sólidos_PGIRS">Hoja1!$L$231:$L$232</definedName>
    <definedName name="Administración_operación_mantenimiento_y_expansión_del_alumbrado_público_territorial">Hoja1!$L$191:$L$192</definedName>
    <definedName name="ADMINISTRACIÓN_Y_GESTIÓN_ORGANIZACIONAL">Hoja1!$I$5:$I$8</definedName>
    <definedName name="ADOLESCENCIA_Y_JUVENTUD_COMO_EJE_TRANSFORMADOR">Hoja1!$I$84:$I$86</definedName>
    <definedName name="Adquisición_y_conservación_de_predios_de_reserva_hídrica_y_natural">Hoja1!$L$227</definedName>
    <definedName name="AGROPECUARIO">Hoja1!$F$41:$F$42</definedName>
    <definedName name="AGUA_POTABLE_Y_SANEAMIENTO_BASICO">Hoja1!$F$51:$F$53</definedName>
    <definedName name="Albergue_animal_municipal">Hoja1!$L$166</definedName>
    <definedName name="Alcantarillados_en_el_territorio">Hoja1!$L$202</definedName>
    <definedName name="Alfabetización_sin_fronteras">Hoja1!$L$53</definedName>
    <definedName name="ALIMENTACIÓN_ESCOLAR_CON_BIENESTAR_Y_EQUIDAD">Hoja1!$I$58</definedName>
    <definedName name="AMBIENTAL">Hoja1!$C$24:$C$26</definedName>
    <definedName name="Aportes_patronales_en_salud">Hoja1!$L$86</definedName>
    <definedName name="Aprovechamiento_de_energias_renovables">Hoja1!$L$240</definedName>
    <definedName name="Aseguramiento_en_salud_en_el_Regimen_Subsidiado">Hoja1!$L$87</definedName>
    <definedName name="Atención_a_la_población_con_necesidades_educativas_especiales_UAI">Hoja1!$L$117</definedName>
    <definedName name="ATENCIÓN_ARTICULADA_DE_DESASTRES">Hoja1!$I$162</definedName>
    <definedName name="ATENCIÓN_DE_GRUPOS_VULNERABLES_Y_ENFOQUE_DIFERENCIAL">Hoja1!$F$23:$F$29</definedName>
    <definedName name="Atención_integral_en_los_Centros_de_Protección_Social_al_Adulto_Mayor_CPSAM">Hoja1!$L$110</definedName>
    <definedName name="Atención_y_desarrollo_humano_integral_para_adolescentes_y_jóvenes">Hoja1!$L$103:$L$104</definedName>
    <definedName name="Autoridad_Sanitaria_y_Gestión_en_Salud">Hoja1!$L$69</definedName>
    <definedName name="Biblioteca_e_innovación_social">Hoja1!$L$144</definedName>
    <definedName name="BIENESTAR_ANIMAL">Hoja1!$I$130:$I$132</definedName>
    <definedName name="BIENESTAR_DOCENTE">Hoja1!$I$50:$I$51</definedName>
    <definedName name="Bilingüismo">Hoja1!$L$55</definedName>
    <definedName name="Calidad_y_Humanización_en_la_atención_en_salud">Hoja1!$L$84</definedName>
    <definedName name="Circulación_artística_y_cultural">Hoja1!$L$139</definedName>
    <definedName name="Comercialización_para_la_agroindustria">Hoja1!$L$163</definedName>
    <definedName name="COMPETENCIAS_ARTÍSTICAS_Y_CULTURALES">Hoja1!$I$113:$I$114</definedName>
    <definedName name="Competencias_Educativas_para_la_cuarta_revolución_industrial">Hoja1!$L$67</definedName>
    <definedName name="COMUNICACIÓN_MUNICIPAL">Hoja1!$I$27:$I$30</definedName>
    <definedName name="Conservación_y_protección_de_fauna_y_flora">Hoja1!$L$228:$L$229</definedName>
    <definedName name="Consolidación_de_Iniciativas_museográficas">Hoja1!$L$146</definedName>
    <definedName name="Consolidación_del_observatorio_social_del_deporte">Hoja1!$L$133</definedName>
    <definedName name="Consolidación_del_Sistema_de_Gestión_de_Calidad">Hoja1!$L$20</definedName>
    <definedName name="Consolidación_y_operatividad_del_Consejo_Territorial_de_Planeación_CTP">Hoja1!$L$13</definedName>
    <definedName name="Construcción_de_vías_urbanas_y_rurales_municipales">Hoja1!$L$180</definedName>
    <definedName name="Construcción_de_Viviendas_con_hábitat_digno_y_sostenible">Hoja1!$L$196</definedName>
    <definedName name="CONSTRUCCIÓN_MANTENIMIENTO_ADECUACION_Y_MEJORAMIENTO_DE_EQUIPAMIENTOS_MUNICIPALES_SOSTENIBLES_E_INCLUYENTES">Hoja1!$I$133:$I$136</definedName>
    <definedName name="Construcción_mejoramiento_adecuación_y_mantenimiento_de_la_infraestructura_artística_social_y_cultural">Hoja1!$L$176:$L$178</definedName>
    <definedName name="Construcción_mejoramiento_adecuación_y_mantenimiento_de_la_infraestructura_de_bienes_de_uso_público_para_los_sectores_de_inversión">Hoja1!$L$171:$L$173</definedName>
    <definedName name="Construcción_mejoramiento_adecuación_y_mantenimiento_de_la_infraestructura_deportiva_y_recreativa">Hoja1!$L$174:$L$175</definedName>
    <definedName name="Construcción_mejoramiento_adecuación_y_mantenimiento_de_la_infraestructura_educativa_urbana_y_rural_sostenible">Hoja1!$L$168:$L$170</definedName>
    <definedName name="CONSTRUCCION_Y_MEJORAMIENTO_DE_LA_INFRAESTRUCTURA_VIAL_Y_PEATONAL_DEL_TERRITORIO">Hoja1!$I$137:$I$139</definedName>
    <definedName name="Construcción_y_mejoramiento_de_la_red_peatonal_urbana_y_rural">Hoja1!$L$181:$L$182</definedName>
    <definedName name="CONSTRUCCION_Y_MEJORAMIENTO_DE_VIVIENDAS_SOSTENIBLES">Hoja1!$I$147:$I$150</definedName>
    <definedName name="Construyendo_Futuro">Hoja1!$L$101</definedName>
    <definedName name="Control_para_la_seguridad_vial">Hoja1!$L$189</definedName>
    <definedName name="Convivencia_Social_Salud_Mental_Sustancias_Psicoactivas_y_Adicciones">Hoja1!$L$75</definedName>
    <definedName name="Cooperación_internacional_una_apuesta_para_el_desarrollo">Hoja1!$L$155</definedName>
    <definedName name="Creación_de_empresa_de_residuos_aprovechables">Hoja1!$L$233</definedName>
    <definedName name="Creación_y_consolidación_del_consejo_municipal_de_cultura">Hoja1!$L$135</definedName>
    <definedName name="CULTURA">Hoja1!$F$32:$F$36</definedName>
    <definedName name="Cultura_ciudadana_y_derechos_humanos">Hoja1!$L$37</definedName>
    <definedName name="Deporte_recración_y_aprovechamiento_del_tiempo_libre">Hoja1!$L$123:$L$128</definedName>
    <definedName name="DEPORTE_RECREACIÓN_Y_EL_APROVECHAMIENTO_DEL_TIEMPO_LIBRE_PARA_EL_DESARROLLO">Hoja1!$I$101</definedName>
    <definedName name="DEPORTE_Y_RECREACIÓN">Hoja1!$F$30:$F$31</definedName>
    <definedName name="DESARORROLLO_DE_COMPETENCIAS_EDUCATIVAS">Hoja1!$I$46:$I$49</definedName>
    <definedName name="DESARROLLO_COMUNITARIO">Hoja1!$F$9:$F$10</definedName>
    <definedName name="Desarrollo_de_capacidades_organizativas_y_de_incidencia_de_las_Organizaciones_de_la_Sociedad_Civil">Hoja1!$L$26:$L$27</definedName>
    <definedName name="Desarrollo_de_competencia_en_control_urbano">Hoja1!$L$41</definedName>
    <definedName name="DESARROLLO_INTEGRAL_DE_LA_FAMILIA">Hoja1!$I$75:$I$78</definedName>
    <definedName name="DESARROLLO_INTEGRAL_DE_LA_PRIMERA_INFANCIA_Y_LA_INFANCIA">Hoja1!$I$79:$I$83</definedName>
    <definedName name="Desarrollo_integral_del_Gobierno_digital">Hoja1!$L$33</definedName>
    <definedName name="Desarrollo_sostenible_de_infraestructura_y_dotación_en_salud">Hoja1!$L$85</definedName>
    <definedName name="Determinación_de_rentas_en_favor_en_favor_del_municipio_y_control_de_las_existentes">Hoja1!$L$22</definedName>
    <definedName name="ECONÓMICA">Hoja1!$C$18:$C$23</definedName>
    <definedName name="EDUCACIÓN">Hoja1!$F$14:$F$18</definedName>
    <definedName name="Educación_cultura_y_participación_para_el_desarrollo_ambiental_sostenible">Hoja1!$L$234:$L$236</definedName>
    <definedName name="Educación_gratuidad_sin_situación_de_fondos_SSF">Hoja1!$L$49</definedName>
    <definedName name="Educación_para_el_trabajo_y_el_desarrollo_humano">Hoja1!$L$65:$L$66</definedName>
    <definedName name="EDUCACIÒN_PARA_TODOS">Hoja1!$I$38:$I$45</definedName>
    <definedName name="EDUCACION_SUPERIOR">Hoja1!$I$52:$I$57</definedName>
    <definedName name="EDUCACIÓN_Y_PREVENCIÓN_EN_MOVILIDAD_VIAL">Hoja1!$I$142</definedName>
    <definedName name="Elaboración_del_plan_decenal_del_deporte">Hoja1!$L$130</definedName>
    <definedName name="Emisora_Girardota_stereo_101.4_FM">Hoja1!$L$34</definedName>
    <definedName name="Empleo_con_equidad_e_inclusión">Hoja1!$L$153:$L$154</definedName>
    <definedName name="Empoderamiento_con_desarrollo_económico_y_de_saberes_para_la_eliminación_de_brechas">Hoja1!$L$120:$L$121</definedName>
    <definedName name="Emprendimiento_sostenible">Hoja1!$L$149:$L$152</definedName>
    <definedName name="EMPRENDIMIENTO_Y_EMPRESARISMO_SOSTENIBLE">Hoja1!$I$119:$I$120</definedName>
    <definedName name="ENERGÍAS_RENOVABLES_SOSTENIBLES">Hoja1!$I$174</definedName>
    <definedName name="Envejecimiento_activo_con_autonomía_y_desarrollo_de_capacidades">Hoja1!$L$108</definedName>
    <definedName name="EQUIDAD_E_INCLUSIÓN_EN_LA_DISCAPACIDAD">Hoja1!$I$94:$I$97</definedName>
    <definedName name="EQUIDAD_PARA_LAS_MUJERES">Hoja1!$I$98:$I$100</definedName>
    <definedName name="Equidad_y_oportunidad_para_Grupos_étnicos_y_religiosos">Hoja1!$L$111</definedName>
    <definedName name="EQUIPAMIENTO">Hoja1!$F$43:$F$44</definedName>
    <definedName name="Espacios_para_la_vida_y_el_desarrollo_sostenible">Hoja1!$L$237</definedName>
    <definedName name="Estímulos_culturales">Hoja1!$L$136</definedName>
    <definedName name="Estimulos_estudiantiles">Hoja1!$L$63</definedName>
    <definedName name="Estudio_geotécnico_hidrológicos_e_hidráulicos_para_obras_de_protección">Hoja1!$L$210</definedName>
    <definedName name="Familias_en_acción_para_la_reducción_de_la_pobreza">Hoja1!$L$91</definedName>
    <definedName name="Familias_en_acción_para_la_reducción_de_la_pobreza_y_prevención_del_embarazo_en_la_adolescencia.">Hoja1!$L$91</definedName>
    <definedName name="Fomento_al_acceso_al_Sistema_General_de_Seguridad_Social_en_Salud">Hoja1!$L$88</definedName>
    <definedName name="Fomento_de_la_cultura_y_educación_en_prevención_vial">Hoja1!$L$186:$L$188</definedName>
    <definedName name="Fomento_del_bienestar_docente">Hoja1!$L$59</definedName>
    <definedName name="Formación_artística_y_cultural">Hoja1!$L$140</definedName>
    <definedName name="Formación_complementaria_para_actores_culturales_del_municipio">Hoja1!$L$141</definedName>
    <definedName name="Formación_de_recurso_humano_e_investigación_en_envejecimiento_y_vejez">Hoja1!$L$109</definedName>
    <definedName name="Formación_en_la_construcción_de_lazos_sociales">Hoja1!$L$92</definedName>
    <definedName name="Formación_en_la_cultura_del_riesgo">Hoja1!$L$211:$L$212</definedName>
    <definedName name="Formulación_del_plan_habitacional_Vivienda_digna_y_hábitat_sostenible">Hoja1!$L$198</definedName>
    <definedName name="Formulación_del_Sistema_Local_Aéreas_Protegidas_SILAP">Hoja1!$L$230</definedName>
    <definedName name="Formulación_diseño_y_planificación_del_Plan_Básico_de_Ordenamiento_Territorial_PBOT">Hoja1!$L$11</definedName>
    <definedName name="Formulación_e_implementación_del_Sistema_de_Gestión_Ambiental_SIGAM">Hoja1!$L$224:$L$225</definedName>
    <definedName name="Formulacion_e_implementación_Plan_de_comunicaciones_Municipal">Hoja1!$L$30</definedName>
    <definedName name="Formulación_implementación_y_seguimiento_al_plan_anticorrupción_municipal">Hoja1!$L$3:$L$4</definedName>
    <definedName name="Fortalecimiento_a_la_implementación_de_la_Ley_de_Víctimas">Hoja1!$L$42:$L$45</definedName>
    <definedName name="Fortalecimiento_a_la_Ley_de_Víctimas">Hoja1!$L$42:$L$45</definedName>
    <definedName name="Fortalecimiento_al_instrumento_de_focalización_social_SISBEN">Hoja1!$L$12</definedName>
    <definedName name="Fortalecimiento_de_la_actividad_fiscalizadora">Hoja1!$L$21</definedName>
    <definedName name="Fortalecimiento_de_la_base_de_datos_catastral_de_conformidad_a_los_procesos_de_actualización_y_conservación">Hoja1!$L$23</definedName>
    <definedName name="Fortalecimiento_de_la_capacidad_instalada_de_la_fuerza_pública">Hoja1!$L$36</definedName>
    <definedName name="FORTALECIMIENTO_DE_LA_HACIENDA_PÚBLICA">Hoja1!$I$19:$I$22</definedName>
    <definedName name="Fortalecimiento_de_la_Red_Prevención_y_Atención_al_Maltrato_y_Violencia_Intrafamiliar_PAMVIF">Hoja1!$L$90</definedName>
    <definedName name="Fortalecimiento_de_las_competencias_docentes">Hoja1!$L$60</definedName>
    <definedName name="Fortalecimiento_de_las_tecnologías_de_la_información_y_la_comunicación_TIC">Hoja1!$L$31:$L$32</definedName>
    <definedName name="Fortalecimiento_del_área_de_cobro_para_la_recuperación_de_la_cartera_en_favor_del_municipio">Hoja1!$L$24</definedName>
    <definedName name="Fortalecimiento_empresarial">Hoja1!$L$147:$L$148</definedName>
    <definedName name="Fortalecimiento_en_la_dotación_tecnología_y_operativa_de_la_fuerza_pública">Hoja1!$L$35</definedName>
    <definedName name="FORTALECIMIENTO_INSTITUCIONAL">Hoja1!$F$3:$F$8</definedName>
    <definedName name="Fortalecimiento_institucional_a_comunidades_organizadas_que_prestan_servicios_públicos">Hoja1!$L$205</definedName>
    <definedName name="Fortalecimiento_institucional_para_la_garantía_del_derecho_a_la_participación_ciudadana">Hoja1!$L$25</definedName>
    <definedName name="Fortalecimiento_institucional_y_gobernanza_en_tránsito_y_transporte">Hoja1!$L$190</definedName>
    <definedName name="FORTALECIMIENTO_UNIVERSIDAD_EMPRESA_ESTADO">Hoja1!$I$122:$I$124</definedName>
    <definedName name="Garantía_de_derechos_con_oportunidad_igualdad_y_autonomía_para_la_comunidad_LGBTI">Hoja1!$L$112</definedName>
    <definedName name="GARANTIA_DEL_ASEGURAMIENTO_EN_SALUD">Hoja1!$I$73:$I$74</definedName>
    <definedName name="GENERACIÓN_DE_EMPLEO_PARA_EL_DESARROLLO">Hoja1!$I$121</definedName>
    <definedName name="Gestión_de_la_Salud_pública_en_emergencias_y_desastres">Hoja1!$L$80</definedName>
    <definedName name="Gestión_Diferencial_de_Poblaciones_Vulnerables_para_el_derecho_a_la_salud">Hoja1!$L$82:$L$83</definedName>
    <definedName name="Gestión_documental_e_instrumentos_archivísticos" localSheetId="0">Hoja1!#REF!</definedName>
    <definedName name="Gestión_documental_e_instrumentos_archivísticos">Hoja1!#REF!</definedName>
    <definedName name="Gestión_integral_de_la_Salud_Ambiental" localSheetId="0">Hoja1!#REF!</definedName>
    <definedName name="Gestión_integral_de_la_Salud_Ambiental">Hoja1!#REF!</definedName>
    <definedName name="Gestión_integral_del_Talento_Humano">Hoja1!$L$9</definedName>
    <definedName name="Gestión_integral_para_la_construcción_y_mejoramiento_de_acueductos_veredales">Hoja1!$L$199:$L$200</definedName>
    <definedName name="Gestión_intersectorial_para_la_protección_de_la_primera_infancia_y_la_infancia">Hoja1!$L$93:$L$94</definedName>
    <definedName name="Gestión_para_la_calidad_y_pertenencia_académica">Hoja1!$L$54</definedName>
    <definedName name="Gestión_seguimiento_y_control_ambiental">Hoja1!$L$220:$L$223</definedName>
    <definedName name="Gestión_social_empresarial">Hoja1!$L$156</definedName>
    <definedName name="GESTIÓN_Y_CONOCIMIENTO_DEL_RIESGO">Hoja1!$I$160:$I$161</definedName>
    <definedName name="Gestión_y_conservación_de_bienes_y_suministros">Hoja1!$L$8</definedName>
    <definedName name="Girardota_verde_y_sostenible">Hoja1!$L$238:$L$239</definedName>
    <definedName name="GOBERNANZA_AMBIENTAL">Hoja1!$I$171</definedName>
    <definedName name="GOBERNANZA_DEL_SISTEMA_DE_SALUD">Hoja1!$I$59:$I$60</definedName>
    <definedName name="GOBERNANZA_DEPORTIVA">Hoja1!$I$102:$I$106</definedName>
    <definedName name="GOBERNANZA_SEGURIDAD_Y_CONTROL_VIAL">Hoja1!$I$143:$I$144</definedName>
    <definedName name="GOBERNANZA_Y_DESARROLLO_URBANÍSTICO">Hoja1!$I$15</definedName>
    <definedName name="Gobierno_escolar_para_la_convivencia">Hoja1!$L$52</definedName>
    <definedName name="Implementación_de_Media_tecnica_en_Instituciones_educativas_Oficiales">Hoja1!$L$51</definedName>
    <definedName name="Implementación_del_Modelo_integrado_de_Planeación_y_Gestión_MIPG">Hoja1!$L$18</definedName>
    <definedName name="Implementación_del_plan_decenal_del_deporte">Hoja1!$L$131</definedName>
    <definedName name="Implementación_Sistema_de_Control_Interno">Hoja1!$L$19</definedName>
    <definedName name="Inspección_vigilancia_y_control_del_espacio_público">Hoja1!$L$40</definedName>
    <definedName name="INSTITUCIONAL">Hoja1!$C$10:$C$12</definedName>
    <definedName name="Institucionalidad_de_género_para_las_Mujeres_con_participación_oportunidad_e_inclusión">Hoja1!$L$118:$L$119</definedName>
    <definedName name="INSTITUCIONALIDAD_Y_GOBERNANZA_EN_AGUA_POTABLE_Y_SANEAMIENTO_BÁSICO">Hoja1!$I$156:$I$157</definedName>
    <definedName name="Intervención_en_Vida_Saludable_y_Condiciones_No_Transmisibles">Hoja1!$L$72:$L$74</definedName>
    <definedName name="Intervención_Transectorial_en_Vida_saludable_y_enfermedades_Transmisibles">Hoja1!$L$78:$L$79</definedName>
    <definedName name="La_U_en_el_Campo">Hoja1!$L$64</definedName>
    <definedName name="La_U_para_todos">Hoja1!$L$61</definedName>
    <definedName name="Legalización_y_titulación_de_vivienda_social">Hoja1!$L$197</definedName>
    <definedName name="Liderazgo_y_ciudadanía_juvenil_para_un_futuro_sostenible">Hoja1!$L$102</definedName>
    <definedName name="M_AMBIENTAL">Hoja1!$F$57:$F$63</definedName>
    <definedName name="M150Empleo_con_equidad_e_inclusión" localSheetId="0">Hoja1!#REF!</definedName>
    <definedName name="M150Empleo_con_equidad_e_inclusión">Hoja1!#REF!</definedName>
    <definedName name="MANEJO_INTEGRAL_Y_ADECUADO_DE_LOS_RESIDUOS">Hoja1!$I$169:$I$170</definedName>
    <definedName name="Manejo_oportuno_en_la_atención_de_desastres">Hoja1!$L$215:$L$219</definedName>
    <definedName name="Manejo_y_aprovechamiento_sostenible_de_cuencas_y_microcuencas_hidrográficas">Hoja1!$L$226</definedName>
    <definedName name="Mantenimiento_y_mejoramiento_de_vías_urbanas_y_rurales">Hoja1!$L$179</definedName>
    <definedName name="Mejoramiento_de_las_condiciones_de_Salud_y_ámbito_loboral">Hoja1!$L$81</definedName>
    <definedName name="Mejoramiento_integral_de_viviendas_para_un_desarrollo_territorial_incluyente">Hoja1!$L$195</definedName>
    <definedName name="Mercado_Agroverde">Hoja1!$L$164</definedName>
    <definedName name="Mitigación_del_riesgo_y_reducción_de_la_vulnerabilidad">Hoja1!$L$115</definedName>
    <definedName name="Modelo_Educativo_Municipal">Hoja1!$L$46</definedName>
    <definedName name="Modernización_y_transformación_administrativa">Hoja1!$L$6</definedName>
    <definedName name="Modernización_y_transformación_administrativa_del_INDER">Hoja1!$L$132</definedName>
    <definedName name="Monitoreo_evaluación_y_zonificación_de_riesgo_para_fines_de_planificación">Hoja1!$L$213:$L$214</definedName>
    <definedName name="MOVILIDAD_INTELIGENTE_Y_SOSTENIBLE">Hoja1!$I$140:$I$141</definedName>
    <definedName name="Movilidad_planificada_y_sostenible">Hoja1!$L$183:$L$184</definedName>
    <definedName name="Mujer_constructora_de_paz_y_libre_de_violencias">Hoja1!$L$122</definedName>
    <definedName name="Niños_y_niñas_con_atención_integral_participación_e_inclusión">Hoja1!$L$95:$L$96</definedName>
    <definedName name="OE">Hoja1!$C$24:$C$26</definedName>
    <definedName name="Optimización_del_plan_maestro_de_acueducto_y_alcantarillado_y_su_implementación">Hoja1!$L$201</definedName>
    <definedName name="ORDEN_PÚBLICO_PARA_TODOS">Hoja1!$I$34:$I$36</definedName>
    <definedName name="ORNATO_Y_PAISAJISMO_GENERADORES_DE_VIDA">Hoja1!$I$172:$I$173</definedName>
    <definedName name="Pacto_y_compromiso_por_la_sostenibilidad_y_mitigación_del_cambio_climático">Hoja1!$L$241</definedName>
    <definedName name="Parque_Educativo_INNOVA">Hoja1!$L$56:$L$57</definedName>
    <definedName name="PARTICIPACIÓN_CIUDADANA">Hoja1!$I$23:$I$26</definedName>
    <definedName name="Patrimonio_y_memoria_cultural">Hoja1!$L$145</definedName>
    <definedName name="PATRIMONIO_Y_MEMORIA_HISTORICA">Hoja1!$I$117:$I$118</definedName>
    <definedName name="PAZ_JUSTICIA_Y_SEGURIDAD">Hoja1!$F$11:$F$13</definedName>
    <definedName name="Plan_Agropecuario_Municipal_PAM_incluyente_y_sostenible">Hoja1!$L$160:$L$161</definedName>
    <definedName name="Plan_estratégico_de_cultura">Hoja1!$L$134</definedName>
    <definedName name="Plan_municipal_de_fomento_de_la_lectura">Hoja1!$L$142:$L$143</definedName>
    <definedName name="Plan_municipal_de_turismo_sostenible">Hoja1!$L$158:$L$159</definedName>
    <definedName name="Planeacion_local_y_presupuesto_participativo">Hoja1!$L$29</definedName>
    <definedName name="PLANIFICACIÓN_ARMONICA_Y_SOTENIBLE_TERRITORIAL">Hoja1!$I$9:$I$14</definedName>
    <definedName name="PLANIFICACIÓN_DE_LOS_RECURSOS_NATURALES">Hoja1!$I$165:$I$168</definedName>
    <definedName name="Política_pública_de_bienestar_animal">Hoja1!$L$165</definedName>
    <definedName name="PRESTACIÓN_DE_SERVICIOS_DE_SALUD">Hoja1!$I$70:$I$72</definedName>
    <definedName name="Prestación_y_Cuidado_integral_de_la_seguridad_alimentaria_y_nutricional_escolar_PAE">Hoja1!$L$68</definedName>
    <definedName name="Prevención_atención_asistencia_y_reparación_integral_a_víctimas" localSheetId="0">Hoja1!#REF!</definedName>
    <definedName name="Prevención_atención_asistencia_y_reparación_integral_a_víctimas">Hoja1!#REF!</definedName>
    <definedName name="PREVENCIÓN_DEL_RIESGO_DE_DESASTRES">Hoja1!$I$158:$I$159</definedName>
    <definedName name="PREVENCION_Y_ATENCION_DE_DESASTRES">Hoja1!$F$54:$F$56</definedName>
    <definedName name="Prevención_y_erradicación_de_la_Explotación_Sexual_Comercial_de_Niños_Niñas_y_Adolescentes_ESCNNA_y_del_trabajo_infantil">Hoja1!$L$99:$L$100</definedName>
    <definedName name="Prevención_y_mitigación_del_riesgo_en_el_territorio">Hoja1!$L$207:$L$209</definedName>
    <definedName name="PRODUCTIVIDAD_TRANSFORMACIÓN_Y_COMERCIALIZACIÓN_AGROPECUARIA">Hoja1!$I$126:$I$129</definedName>
    <definedName name="Promoción_al_cuidado_responsable_de_la_fauna_doméstica_y_silvestre">Hoja1!$L$167</definedName>
    <definedName name="Promoción_de_equipamientos_sostenibles_y_amigables_con_el_ambiente">Hoja1!$L$242</definedName>
    <definedName name="Promoción_de_la_agenda_cultural_con_inclusión">Hoja1!$L$138</definedName>
    <definedName name="PROMOCIÓN_DEL_DESARROLLO">Hoja1!$F$37:$F$40</definedName>
    <definedName name="PROMOCIÓN_Y_CIRCULACIÓN_CULTURAL">Hoja1!$I$111:$I$112</definedName>
    <definedName name="Promoción_y_Expansión_para_el_acceso_de_Gas_Natural_Domiciliario">Hoja1!$L$193:$L$194</definedName>
    <definedName name="PROMOCIÓN_Y_FOMENTO_DE_LA_LECTURA">Hoja1!$I$115:$I$116</definedName>
    <definedName name="Promoción_y_fomento_efectivo_de_los_mecanismos_y_procesos_de_participación_ciudadana">Hoja1!$L$28</definedName>
    <definedName name="Promoción_y_garantía_de_los_derechos_humanos_de_los_adultos_mayores">Hoja1!$L$106</definedName>
    <definedName name="Promoción_y_prevención_para_la_disminución_de_riesgos_y_probabilidad_de_daño">Hoja1!$L$113:$L$114</definedName>
    <definedName name="Promoción_y_protección_en_la_garantía_de_los_derechos_infantiles">Hoja1!$L$97:$L$98</definedName>
    <definedName name="Protección_al_consumidor">Hoja1!$L$38:$L$39</definedName>
    <definedName name="PROTECCIÓN_INTEGRAL_DEL_ADULTO_MAYOR">Hoja1!$I$87:$I$91</definedName>
    <definedName name="Protección_social_integral_para_una_vida_digna">Hoja1!$L$107</definedName>
    <definedName name="Protección_y_atención_de_la_garantía_de_los_derechos_para_adolescentes">Hoja1!$L$105</definedName>
    <definedName name="Reconstruyendo_el_tejido_social_a_partir_de_la_Familia">Hoja1!$L$89</definedName>
    <definedName name="Rendición_de_Cuentas_y_control_social">Hoja1!$L$5</definedName>
    <definedName name="S_AMBIENTAL">Hoja1!$F$57:$F$63</definedName>
    <definedName name="SALUD">Hoja1!$F$19:$F$22</definedName>
    <definedName name="SALUD_PÚBLICA">Hoja1!$I$61:$I$69</definedName>
    <definedName name="SANEAMIENTO_BÁSICO">Hoja1!$I$153:$I$155</definedName>
    <definedName name="Seguridad_alimentaria_y_nutricional_como_derecho">Hoja1!$L$76</definedName>
    <definedName name="seguridad_social_del_Gestor_cultural_y_pasivo_pensional">Hoja1!$L$137</definedName>
    <definedName name="SEGURIDAD_VOLUNTAD_Y_DIGNIDAD_A_LAS_VICTIMAS">Hoja1!$I$37:$I$37</definedName>
    <definedName name="SEGURIDAD_Y_CONVIVENCIA_PARA_LA_PAZ">Hoja1!$I$31:$I$33</definedName>
    <definedName name="SERVICIO_PÚBLICO_DE_GAS_NATURAL">Hoja1!$I$146</definedName>
    <definedName name="SERVICIOS_PÚBLICOS_DIFERENTES_A_ACUEDUCTO_ALCANTARILLADO_Y_ASEO">Hoja1!$F$48:$F$49</definedName>
    <definedName name="Servicios_publicos_instituciones_educativas">Hoja1!$L$48</definedName>
    <definedName name="Sexualidad_Derechos_Sexuales_y_Reproductivos_con_enfoque_de_derechos_humanos_de_género_y_diferencial">Hoja1!$L$77</definedName>
    <definedName name="SISTEMA_AMBIENTAL_SOSTENIBLE">Hoja1!$I$163:$I$164</definedName>
    <definedName name="Sistema_de_evaluación_territorial">Hoja1!$L$16</definedName>
    <definedName name="Sistema_de_seguimiento_territorial">Hoja1!$L$14:$L$15</definedName>
    <definedName name="Sistema_Integrado_de_Control_de_Movilidad_SICMO">Hoja1!$L$185</definedName>
    <definedName name="SISTEMA_INTEGRADO_DE_GESTIÓN_Y_CONTROL">Hoja1!$I$16:$I$18</definedName>
    <definedName name="SISTEMA_MUNICIPAL_DE_CULTURA">Hoja1!$I$107:$I$110</definedName>
    <definedName name="Sistemas_de_Información_en_Salud_Integrales">Hoja1!$L$71</definedName>
    <definedName name="Sistemas_de_tratamiento_sostenibles_de_agua_residuales_a_colectivos_rurales">Hoja1!$L$203</definedName>
    <definedName name="Sistemas_de_tratamiento_sostenibles_de_agua_residuales_individual">Hoja1!$L$204</definedName>
    <definedName name="SOCIAL">Hoja1!$C$13:$C$17</definedName>
    <definedName name="Socialización_Plan_de_Desarrollo_Territorial_PDT">Hoja1!$L$10</definedName>
    <definedName name="SOSTENIBILIDAD_Y_CAMBIO_CLIMÁTICO_RESPONSABILIDAD_DE_TODOS">Hoja1!$I$175:$I$176</definedName>
    <definedName name="Subsidios_acueducto_alcantarillado_y_aseo">Hoja1!$L$206</definedName>
    <definedName name="Superación_del_riesgo_con_oportunidades_e_inclusión_social">Hoja1!$L$116</definedName>
    <definedName name="Tecnología_de_la_información_y_la_comunicación_para_la_educación">Hoja1!$L$47</definedName>
    <definedName name="Tiquetes_urbanos_y_rurales">Hoja1!$L$50</definedName>
    <definedName name="Transformación_agroindustrial">Hoja1!$L$162</definedName>
    <definedName name="TRANSFORMACIÓN_CON_EQUIDAD_EN_LA_DIVERSIDAD">Hoja1!$I$92:$I$93</definedName>
    <definedName name="TRANSPARENCIA_ADMINISTRATIVA">Hoja1!$I$3:$I$4</definedName>
    <definedName name="TRANSPORTE">Hoja1!$F$45:$F$47</definedName>
    <definedName name="Transversalidad_para_el_desarrollo_educativo">Hoja1!$L$58</definedName>
    <definedName name="TURISMO_PARA_EL_DESARROLLO_LOCAL">Hoja1!$I$125</definedName>
    <definedName name="Universidad_para_el_desarrollo">Hoja1!$L$157</definedName>
    <definedName name="Vamos_para_la_U">Hoja1!$L$62</definedName>
    <definedName name="Vigilancia_y_control_en_normalización_urbanística">Hoja1!$L$17</definedName>
    <definedName name="VIVIENDA">Hoja1!$F$50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0" l="1"/>
  <c r="H22" i="10" l="1"/>
  <c r="H19" i="10"/>
  <c r="P9" i="10" l="1"/>
  <c r="AD102" i="10" l="1"/>
  <c r="M102" i="10"/>
  <c r="N102" i="10" s="1"/>
  <c r="L102" i="10"/>
  <c r="K102" i="10"/>
  <c r="J102" i="10"/>
  <c r="H102" i="10"/>
  <c r="AD101" i="10"/>
  <c r="M101" i="10"/>
  <c r="N101" i="10" s="1"/>
  <c r="L101" i="10"/>
  <c r="K101" i="10"/>
  <c r="J101" i="10"/>
  <c r="H101" i="10"/>
  <c r="AD100" i="10"/>
  <c r="M100" i="10"/>
  <c r="N100" i="10" s="1"/>
  <c r="L100" i="10"/>
  <c r="K100" i="10"/>
  <c r="J100" i="10"/>
  <c r="H100" i="10"/>
  <c r="AD99" i="10"/>
  <c r="M99" i="10"/>
  <c r="N99" i="10" s="1"/>
  <c r="L99" i="10"/>
  <c r="K99" i="10"/>
  <c r="J99" i="10"/>
  <c r="H99" i="10"/>
  <c r="AD98" i="10"/>
  <c r="M98" i="10"/>
  <c r="N98" i="10" s="1"/>
  <c r="L98" i="10"/>
  <c r="K98" i="10"/>
  <c r="J98" i="10"/>
  <c r="H98" i="10"/>
  <c r="AD97" i="10"/>
  <c r="M97" i="10"/>
  <c r="N97" i="10" s="1"/>
  <c r="L97" i="10"/>
  <c r="K97" i="10"/>
  <c r="J97" i="10"/>
  <c r="H97" i="10"/>
  <c r="AD96" i="10"/>
  <c r="M96" i="10"/>
  <c r="N96" i="10" s="1"/>
  <c r="L96" i="10"/>
  <c r="K96" i="10"/>
  <c r="J96" i="10"/>
  <c r="H96" i="10"/>
  <c r="AD95" i="10"/>
  <c r="M95" i="10"/>
  <c r="N95" i="10" s="1"/>
  <c r="L95" i="10"/>
  <c r="K95" i="10"/>
  <c r="J95" i="10"/>
  <c r="H95" i="10"/>
  <c r="AD94" i="10"/>
  <c r="M94" i="10"/>
  <c r="N94" i="10" s="1"/>
  <c r="L94" i="10"/>
  <c r="K94" i="10"/>
  <c r="J94" i="10"/>
  <c r="H94" i="10"/>
  <c r="AD93" i="10"/>
  <c r="M93" i="10"/>
  <c r="N93" i="10" s="1"/>
  <c r="L93" i="10"/>
  <c r="K93" i="10"/>
  <c r="J93" i="10"/>
  <c r="H93" i="10"/>
  <c r="AD92" i="10"/>
  <c r="M92" i="10"/>
  <c r="N92" i="10" s="1"/>
  <c r="L92" i="10"/>
  <c r="K92" i="10"/>
  <c r="J92" i="10"/>
  <c r="H92" i="10"/>
  <c r="AD91" i="10"/>
  <c r="M91" i="10"/>
  <c r="N91" i="10" s="1"/>
  <c r="L91" i="10"/>
  <c r="K91" i="10"/>
  <c r="J91" i="10"/>
  <c r="H91" i="10"/>
  <c r="AD90" i="10"/>
  <c r="M90" i="10"/>
  <c r="N90" i="10" s="1"/>
  <c r="L90" i="10"/>
  <c r="K90" i="10"/>
  <c r="J90" i="10"/>
  <c r="H90" i="10"/>
  <c r="AD89" i="10"/>
  <c r="M89" i="10"/>
  <c r="N89" i="10" s="1"/>
  <c r="L89" i="10"/>
  <c r="K89" i="10"/>
  <c r="J89" i="10"/>
  <c r="H89" i="10"/>
  <c r="AD88" i="10"/>
  <c r="M88" i="10"/>
  <c r="N88" i="10" s="1"/>
  <c r="L88" i="10"/>
  <c r="K88" i="10"/>
  <c r="J88" i="10"/>
  <c r="H88" i="10"/>
  <c r="AD87" i="10"/>
  <c r="M87" i="10"/>
  <c r="N87" i="10" s="1"/>
  <c r="L87" i="10"/>
  <c r="K87" i="10"/>
  <c r="J87" i="10"/>
  <c r="H87" i="10"/>
  <c r="AD86" i="10"/>
  <c r="M86" i="10"/>
  <c r="N86" i="10" s="1"/>
  <c r="L86" i="10"/>
  <c r="K86" i="10"/>
  <c r="J86" i="10"/>
  <c r="H86" i="10"/>
  <c r="AD85" i="10"/>
  <c r="M85" i="10"/>
  <c r="N85" i="10" s="1"/>
  <c r="L85" i="10"/>
  <c r="K85" i="10"/>
  <c r="J85" i="10"/>
  <c r="H85" i="10"/>
  <c r="AD84" i="10"/>
  <c r="M84" i="10"/>
  <c r="N84" i="10" s="1"/>
  <c r="L84" i="10"/>
  <c r="K84" i="10"/>
  <c r="J84" i="10"/>
  <c r="H84" i="10"/>
  <c r="AD83" i="10"/>
  <c r="M83" i="10"/>
  <c r="N83" i="10" s="1"/>
  <c r="L83" i="10"/>
  <c r="K83" i="10"/>
  <c r="J83" i="10"/>
  <c r="H83" i="10"/>
  <c r="AD82" i="10"/>
  <c r="M82" i="10"/>
  <c r="N82" i="10" s="1"/>
  <c r="L82" i="10"/>
  <c r="K82" i="10"/>
  <c r="J82" i="10"/>
  <c r="H82" i="10"/>
  <c r="AD81" i="10"/>
  <c r="M81" i="10"/>
  <c r="N81" i="10" s="1"/>
  <c r="L81" i="10"/>
  <c r="K81" i="10"/>
  <c r="J81" i="10"/>
  <c r="H81" i="10"/>
  <c r="AD80" i="10"/>
  <c r="M80" i="10"/>
  <c r="N80" i="10" s="1"/>
  <c r="L80" i="10"/>
  <c r="K80" i="10"/>
  <c r="J80" i="10"/>
  <c r="H80" i="10"/>
  <c r="AD79" i="10"/>
  <c r="M79" i="10"/>
  <c r="N79" i="10" s="1"/>
  <c r="L79" i="10"/>
  <c r="K79" i="10"/>
  <c r="J79" i="10"/>
  <c r="H79" i="10"/>
  <c r="AD78" i="10"/>
  <c r="M78" i="10"/>
  <c r="N78" i="10" s="1"/>
  <c r="L78" i="10"/>
  <c r="K78" i="10"/>
  <c r="J78" i="10"/>
  <c r="H78" i="10"/>
  <c r="AD77" i="10"/>
  <c r="M77" i="10"/>
  <c r="N77" i="10" s="1"/>
  <c r="L77" i="10"/>
  <c r="K77" i="10"/>
  <c r="J77" i="10"/>
  <c r="H77" i="10"/>
  <c r="AD76" i="10"/>
  <c r="M76" i="10"/>
  <c r="N76" i="10" s="1"/>
  <c r="L76" i="10"/>
  <c r="K76" i="10"/>
  <c r="J76" i="10"/>
  <c r="H76" i="10"/>
  <c r="AD75" i="10"/>
  <c r="M75" i="10"/>
  <c r="N75" i="10" s="1"/>
  <c r="L75" i="10"/>
  <c r="K75" i="10"/>
  <c r="J75" i="10"/>
  <c r="H75" i="10"/>
  <c r="AD74" i="10"/>
  <c r="M74" i="10"/>
  <c r="N74" i="10" s="1"/>
  <c r="L74" i="10"/>
  <c r="K74" i="10"/>
  <c r="J74" i="10"/>
  <c r="H74" i="10"/>
  <c r="AD73" i="10"/>
  <c r="M73" i="10"/>
  <c r="N73" i="10" s="1"/>
  <c r="L73" i="10"/>
  <c r="K73" i="10"/>
  <c r="J73" i="10"/>
  <c r="H73" i="10"/>
  <c r="AD72" i="10"/>
  <c r="M72" i="10"/>
  <c r="N72" i="10" s="1"/>
  <c r="L72" i="10"/>
  <c r="K72" i="10"/>
  <c r="J72" i="10"/>
  <c r="H72" i="10"/>
  <c r="AD71" i="10"/>
  <c r="M71" i="10"/>
  <c r="N71" i="10" s="1"/>
  <c r="L71" i="10"/>
  <c r="K71" i="10"/>
  <c r="J71" i="10"/>
  <c r="H71" i="10"/>
  <c r="AD70" i="10"/>
  <c r="M70" i="10"/>
  <c r="N70" i="10" s="1"/>
  <c r="L70" i="10"/>
  <c r="K70" i="10"/>
  <c r="J70" i="10"/>
  <c r="H70" i="10"/>
  <c r="AD69" i="10"/>
  <c r="M69" i="10"/>
  <c r="N69" i="10" s="1"/>
  <c r="L69" i="10"/>
  <c r="K69" i="10"/>
  <c r="J69" i="10"/>
  <c r="H69" i="10"/>
  <c r="AD68" i="10"/>
  <c r="M68" i="10"/>
  <c r="N68" i="10" s="1"/>
  <c r="L68" i="10"/>
  <c r="K68" i="10"/>
  <c r="J68" i="10"/>
  <c r="H68" i="10"/>
  <c r="AD67" i="10"/>
  <c r="M67" i="10"/>
  <c r="N67" i="10" s="1"/>
  <c r="L67" i="10"/>
  <c r="K67" i="10"/>
  <c r="J67" i="10"/>
  <c r="H67" i="10"/>
  <c r="AD66" i="10"/>
  <c r="M66" i="10"/>
  <c r="N66" i="10" s="1"/>
  <c r="L66" i="10"/>
  <c r="K66" i="10"/>
  <c r="J66" i="10"/>
  <c r="H66" i="10"/>
  <c r="AD65" i="10"/>
  <c r="M65" i="10"/>
  <c r="N65" i="10" s="1"/>
  <c r="L65" i="10"/>
  <c r="K65" i="10"/>
  <c r="J65" i="10"/>
  <c r="H65" i="10"/>
  <c r="AD64" i="10"/>
  <c r="M64" i="10"/>
  <c r="N64" i="10" s="1"/>
  <c r="L64" i="10"/>
  <c r="K64" i="10"/>
  <c r="J64" i="10"/>
  <c r="H64" i="10"/>
  <c r="AD63" i="10"/>
  <c r="M63" i="10"/>
  <c r="N63" i="10" s="1"/>
  <c r="L63" i="10"/>
  <c r="K63" i="10"/>
  <c r="J63" i="10"/>
  <c r="H63" i="10"/>
  <c r="AD62" i="10"/>
  <c r="M62" i="10"/>
  <c r="N62" i="10" s="1"/>
  <c r="L62" i="10"/>
  <c r="K62" i="10"/>
  <c r="J62" i="10"/>
  <c r="H62" i="10"/>
  <c r="AD61" i="10"/>
  <c r="M61" i="10"/>
  <c r="N61" i="10" s="1"/>
  <c r="L61" i="10"/>
  <c r="K61" i="10"/>
  <c r="J61" i="10"/>
  <c r="H61" i="10"/>
  <c r="AD60" i="10"/>
  <c r="M60" i="10"/>
  <c r="N60" i="10" s="1"/>
  <c r="L60" i="10"/>
  <c r="K60" i="10"/>
  <c r="J60" i="10"/>
  <c r="H60" i="10"/>
  <c r="AD59" i="10"/>
  <c r="M59" i="10"/>
  <c r="N59" i="10" s="1"/>
  <c r="L59" i="10"/>
  <c r="K59" i="10"/>
  <c r="J59" i="10"/>
  <c r="H59" i="10"/>
  <c r="AD58" i="10"/>
  <c r="M58" i="10"/>
  <c r="N58" i="10" s="1"/>
  <c r="L58" i="10"/>
  <c r="K58" i="10"/>
  <c r="J58" i="10"/>
  <c r="H58" i="10"/>
  <c r="AD57" i="10"/>
  <c r="M57" i="10"/>
  <c r="N57" i="10" s="1"/>
  <c r="L57" i="10"/>
  <c r="K57" i="10"/>
  <c r="J57" i="10"/>
  <c r="H57" i="10"/>
  <c r="AD56" i="10"/>
  <c r="M56" i="10"/>
  <c r="N56" i="10" s="1"/>
  <c r="L56" i="10"/>
  <c r="K56" i="10"/>
  <c r="J56" i="10"/>
  <c r="H56" i="10"/>
  <c r="AD55" i="10"/>
  <c r="M55" i="10"/>
  <c r="N55" i="10" s="1"/>
  <c r="L55" i="10"/>
  <c r="K55" i="10"/>
  <c r="J55" i="10"/>
  <c r="H55" i="10"/>
  <c r="AD54" i="10"/>
  <c r="M54" i="10"/>
  <c r="N54" i="10" s="1"/>
  <c r="L54" i="10"/>
  <c r="K54" i="10"/>
  <c r="J54" i="10"/>
  <c r="H54" i="10"/>
  <c r="AD53" i="10"/>
  <c r="M53" i="10"/>
  <c r="N53" i="10" s="1"/>
  <c r="L53" i="10"/>
  <c r="K53" i="10"/>
  <c r="J53" i="10"/>
  <c r="H53" i="10"/>
  <c r="AD52" i="10"/>
  <c r="M52" i="10"/>
  <c r="N52" i="10" s="1"/>
  <c r="L52" i="10"/>
  <c r="K52" i="10"/>
  <c r="J52" i="10"/>
  <c r="H52" i="10"/>
  <c r="AD51" i="10"/>
  <c r="M51" i="10"/>
  <c r="N51" i="10" s="1"/>
  <c r="L51" i="10"/>
  <c r="K51" i="10"/>
  <c r="J51" i="10"/>
  <c r="H51" i="10"/>
  <c r="AD50" i="10"/>
  <c r="M50" i="10"/>
  <c r="N50" i="10" s="1"/>
  <c r="L50" i="10"/>
  <c r="K50" i="10"/>
  <c r="J50" i="10"/>
  <c r="H50" i="10"/>
  <c r="AD49" i="10"/>
  <c r="M49" i="10"/>
  <c r="N49" i="10" s="1"/>
  <c r="L49" i="10"/>
  <c r="K49" i="10"/>
  <c r="J49" i="10"/>
  <c r="H49" i="10"/>
  <c r="AD48" i="10"/>
  <c r="M48" i="10"/>
  <c r="N48" i="10" s="1"/>
  <c r="L48" i="10"/>
  <c r="K48" i="10"/>
  <c r="J48" i="10"/>
  <c r="H48" i="10"/>
  <c r="AD47" i="10"/>
  <c r="M47" i="10"/>
  <c r="N47" i="10" s="1"/>
  <c r="L47" i="10"/>
  <c r="K47" i="10"/>
  <c r="J47" i="10"/>
  <c r="H47" i="10"/>
  <c r="AD46" i="10"/>
  <c r="M46" i="10"/>
  <c r="N46" i="10" s="1"/>
  <c r="L46" i="10"/>
  <c r="K46" i="10"/>
  <c r="J46" i="10"/>
  <c r="H46" i="10"/>
  <c r="AD45" i="10"/>
  <c r="M45" i="10"/>
  <c r="N45" i="10" s="1"/>
  <c r="L45" i="10"/>
  <c r="K45" i="10"/>
  <c r="J45" i="10"/>
  <c r="H45" i="10"/>
  <c r="AD44" i="10"/>
  <c r="M44" i="10"/>
  <c r="N44" i="10" s="1"/>
  <c r="L44" i="10"/>
  <c r="K44" i="10"/>
  <c r="J44" i="10"/>
  <c r="H44" i="10"/>
  <c r="AD43" i="10"/>
  <c r="M43" i="10"/>
  <c r="N43" i="10" s="1"/>
  <c r="L43" i="10"/>
  <c r="K43" i="10"/>
  <c r="J43" i="10"/>
  <c r="H43" i="10"/>
  <c r="AD42" i="10"/>
  <c r="M42" i="10"/>
  <c r="N42" i="10" s="1"/>
  <c r="L42" i="10"/>
  <c r="K42" i="10"/>
  <c r="J42" i="10"/>
  <c r="H42" i="10"/>
  <c r="AD41" i="10"/>
  <c r="M41" i="10"/>
  <c r="N41" i="10" s="1"/>
  <c r="L41" i="10"/>
  <c r="K41" i="10"/>
  <c r="J41" i="10"/>
  <c r="H41" i="10"/>
  <c r="AD40" i="10"/>
  <c r="M40" i="10"/>
  <c r="N40" i="10" s="1"/>
  <c r="L40" i="10"/>
  <c r="K40" i="10"/>
  <c r="J40" i="10"/>
  <c r="H40" i="10"/>
  <c r="AD39" i="10"/>
  <c r="M39" i="10"/>
  <c r="N39" i="10" s="1"/>
  <c r="L39" i="10"/>
  <c r="K39" i="10"/>
  <c r="J39" i="10"/>
  <c r="H39" i="10"/>
  <c r="AD38" i="10"/>
  <c r="M38" i="10"/>
  <c r="N38" i="10" s="1"/>
  <c r="L38" i="10"/>
  <c r="K38" i="10"/>
  <c r="J38" i="10"/>
  <c r="H38" i="10"/>
  <c r="AD37" i="10"/>
  <c r="M37" i="10"/>
  <c r="N37" i="10" s="1"/>
  <c r="L37" i="10"/>
  <c r="K37" i="10"/>
  <c r="J37" i="10"/>
  <c r="H37" i="10"/>
  <c r="AD36" i="10"/>
  <c r="M36" i="10"/>
  <c r="N36" i="10" s="1"/>
  <c r="L36" i="10"/>
  <c r="K36" i="10"/>
  <c r="J36" i="10"/>
  <c r="H36" i="10"/>
  <c r="AD35" i="10"/>
  <c r="M35" i="10"/>
  <c r="N35" i="10" s="1"/>
  <c r="L35" i="10"/>
  <c r="K35" i="10"/>
  <c r="J35" i="10"/>
  <c r="H35" i="10"/>
  <c r="AD34" i="10"/>
  <c r="M34" i="10"/>
  <c r="N34" i="10" s="1"/>
  <c r="L34" i="10"/>
  <c r="K34" i="10"/>
  <c r="J34" i="10"/>
  <c r="H34" i="10"/>
  <c r="AD33" i="10"/>
  <c r="M33" i="10"/>
  <c r="N33" i="10" s="1"/>
  <c r="L33" i="10"/>
  <c r="K33" i="10"/>
  <c r="J33" i="10"/>
  <c r="H33" i="10"/>
  <c r="AD32" i="10"/>
  <c r="M32" i="10"/>
  <c r="N32" i="10" s="1"/>
  <c r="L32" i="10"/>
  <c r="K32" i="10"/>
  <c r="J32" i="10"/>
  <c r="H32" i="10"/>
  <c r="AD31" i="10"/>
  <c r="M31" i="10"/>
  <c r="N31" i="10" s="1"/>
  <c r="L31" i="10"/>
  <c r="K31" i="10"/>
  <c r="J31" i="10"/>
  <c r="H31" i="10"/>
  <c r="AD30" i="10"/>
  <c r="M30" i="10"/>
  <c r="N30" i="10" s="1"/>
  <c r="L30" i="10"/>
  <c r="K30" i="10"/>
  <c r="J30" i="10"/>
  <c r="H30" i="10"/>
  <c r="AD29" i="10"/>
  <c r="M29" i="10"/>
  <c r="N29" i="10" s="1"/>
  <c r="L29" i="10"/>
  <c r="K29" i="10"/>
  <c r="J29" i="10"/>
  <c r="H29" i="10"/>
  <c r="AD28" i="10"/>
  <c r="M28" i="10"/>
  <c r="N28" i="10" s="1"/>
  <c r="L28" i="10"/>
  <c r="K28" i="10"/>
  <c r="J28" i="10"/>
  <c r="H28" i="10"/>
  <c r="AD27" i="10"/>
  <c r="M27" i="10"/>
  <c r="N27" i="10" s="1"/>
  <c r="L27" i="10"/>
  <c r="K27" i="10"/>
  <c r="J27" i="10"/>
  <c r="H27" i="10"/>
  <c r="AD26" i="10"/>
  <c r="M26" i="10"/>
  <c r="N26" i="10" s="1"/>
  <c r="L26" i="10"/>
  <c r="K26" i="10"/>
  <c r="J26" i="10"/>
  <c r="H26" i="10"/>
  <c r="AD25" i="10"/>
  <c r="M25" i="10"/>
  <c r="N25" i="10" s="1"/>
  <c r="L25" i="10"/>
  <c r="K25" i="10"/>
  <c r="J25" i="10"/>
  <c r="H25" i="10"/>
  <c r="AD24" i="10"/>
  <c r="H24" i="10"/>
  <c r="AD23" i="10"/>
  <c r="H23" i="10"/>
  <c r="AD21" i="10"/>
  <c r="H21" i="10"/>
  <c r="AD20" i="10"/>
  <c r="H20" i="10"/>
  <c r="AD18" i="10"/>
  <c r="AG31" i="10" l="1"/>
  <c r="AG35" i="10"/>
  <c r="AG39" i="10"/>
  <c r="AG43" i="10"/>
  <c r="AG47" i="10"/>
  <c r="AG51" i="10"/>
  <c r="AG55" i="10"/>
  <c r="AG59" i="10"/>
  <c r="AG63" i="10"/>
  <c r="AG67" i="10"/>
  <c r="AG71" i="10"/>
  <c r="AG75" i="10"/>
  <c r="AG79" i="10"/>
  <c r="AG83" i="10"/>
  <c r="AG87" i="10"/>
  <c r="AG91" i="10"/>
  <c r="AG95" i="10"/>
  <c r="AG99" i="10"/>
  <c r="AG23" i="10"/>
  <c r="AG26" i="10"/>
  <c r="AG30" i="10"/>
  <c r="AG34" i="10"/>
  <c r="AG38" i="10"/>
  <c r="AG42" i="10"/>
  <c r="AG46" i="10"/>
  <c r="AG50" i="10"/>
  <c r="AG54" i="10"/>
  <c r="AG58" i="10"/>
  <c r="AG21" i="10"/>
  <c r="AG29" i="10"/>
  <c r="AG33" i="10"/>
  <c r="AG37" i="10"/>
  <c r="AG41" i="10"/>
  <c r="AG45" i="10"/>
  <c r="AG49" i="10"/>
  <c r="AG53" i="10"/>
  <c r="AG57" i="10"/>
  <c r="AG20" i="10"/>
  <c r="AG25" i="10"/>
  <c r="AG62" i="10"/>
  <c r="AG66" i="10"/>
  <c r="AG70" i="10"/>
  <c r="AG74" i="10"/>
  <c r="AG78" i="10"/>
  <c r="AG82" i="10"/>
  <c r="AG86" i="10"/>
  <c r="AG90" i="10"/>
  <c r="AG94" i="10"/>
  <c r="AG98" i="10"/>
  <c r="AG102" i="10"/>
  <c r="AG24" i="10"/>
  <c r="AG28" i="10"/>
  <c r="AG61" i="10"/>
  <c r="AG65" i="10"/>
  <c r="AG69" i="10"/>
  <c r="AG73" i="10"/>
  <c r="AG77" i="10"/>
  <c r="AG81" i="10"/>
  <c r="AG85" i="10"/>
  <c r="AG89" i="10"/>
  <c r="AG93" i="10"/>
  <c r="AG97" i="10"/>
  <c r="AG101" i="10"/>
  <c r="AG32" i="10"/>
  <c r="AG36" i="10"/>
  <c r="AG40" i="10"/>
  <c r="AG44" i="10"/>
  <c r="AG48" i="10"/>
  <c r="AG52" i="10"/>
  <c r="AG56" i="10"/>
  <c r="AG60" i="10"/>
  <c r="AG27" i="10"/>
  <c r="AG64" i="10"/>
  <c r="AG68" i="10"/>
  <c r="AG72" i="10"/>
  <c r="AG76" i="10"/>
  <c r="AG80" i="10"/>
  <c r="AG84" i="10"/>
  <c r="AG88" i="10"/>
  <c r="AG92" i="10"/>
  <c r="AG96" i="10"/>
  <c r="AG100" i="10"/>
</calcChain>
</file>

<file path=xl/sharedStrings.xml><?xml version="1.0" encoding="utf-8"?>
<sst xmlns="http://schemas.openxmlformats.org/spreadsheetml/2006/main" count="1477" uniqueCount="601">
  <si>
    <t xml:space="preserve">DIMENSION </t>
  </si>
  <si>
    <t>PROYECTOS BPIM</t>
  </si>
  <si>
    <t>TOTAL INVERSION</t>
  </si>
  <si>
    <t xml:space="preserve">TIEMPO PROGRAMADO (DÍAS) </t>
  </si>
  <si>
    <t>Nivel Central</t>
  </si>
  <si>
    <t>S.G.P.</t>
  </si>
  <si>
    <t>Destinación Especial</t>
  </si>
  <si>
    <t>Regalías</t>
  </si>
  <si>
    <t>Otros</t>
  </si>
  <si>
    <t xml:space="preserve">SECTOR </t>
  </si>
  <si>
    <t>EJE  ESTRATEGICO</t>
  </si>
  <si>
    <t>Nivel nacional</t>
  </si>
  <si>
    <t>INVERSIÓN MUNICIPIO  (Millones de Pesos)</t>
  </si>
  <si>
    <t>INDICADOR DE PRODUCTO</t>
  </si>
  <si>
    <t>CODIGO DEL BPIM</t>
  </si>
  <si>
    <t xml:space="preserve">PROGRAMA </t>
  </si>
  <si>
    <t>INSTITUCIONAL</t>
  </si>
  <si>
    <t>SOCIAL</t>
  </si>
  <si>
    <t>ECONÓMICA</t>
  </si>
  <si>
    <t>AMBIENTAL</t>
  </si>
  <si>
    <t>DIMENSIONES</t>
  </si>
  <si>
    <t>EJE</t>
  </si>
  <si>
    <t>¡AHORASÍ! TRANSFORMACIÓN EN SEGURIDAD, CONVIVENCIA CIUDADANA, PAZ  Y TRANSPARENCIA</t>
  </si>
  <si>
    <t>¡AHORASÍ! TRANSFORMACIÓN SOCIAL Y REDUCCIÓN DE LA POBREZA</t>
  </si>
  <si>
    <t>¡AHORA SÍ! TRANSFORMACIÓN PARA EL DESARROLLO URBANO Y RURAL</t>
  </si>
  <si>
    <t xml:space="preserve">¡AHORASÍ! TRANSFORMACIÓN CON SOSTENIBILIDAD AMBIENTAL </t>
  </si>
  <si>
    <t xml:space="preserve">Recursos Propios </t>
  </si>
  <si>
    <t>RESPONSABLE</t>
  </si>
  <si>
    <t>INICIAL</t>
  </si>
  <si>
    <t>AJUSTADO</t>
  </si>
  <si>
    <t>PRESUPUESTO APROPIADO (Millones de Pesos)</t>
  </si>
  <si>
    <t>PROGRMACIÓN TRIMESTRAL</t>
  </si>
  <si>
    <t xml:space="preserve"> I</t>
  </si>
  <si>
    <t>II</t>
  </si>
  <si>
    <t>III</t>
  </si>
  <si>
    <t>IV</t>
  </si>
  <si>
    <t>Apropiación Presupuestal. (Diligenciar)</t>
  </si>
  <si>
    <t>PRESUPUESTO DISPONIBLE</t>
  </si>
  <si>
    <t>TIPO DE PRESUPUESTO (seleccionar)</t>
  </si>
  <si>
    <t>N° CONTRATO</t>
  </si>
  <si>
    <t>Cofinanciación</t>
  </si>
  <si>
    <t xml:space="preserve">EDUCACIÓN </t>
  </si>
  <si>
    <t>SALUD</t>
  </si>
  <si>
    <t>CULTURA</t>
  </si>
  <si>
    <t>TRANSPORTE</t>
  </si>
  <si>
    <t>VIVIENDA</t>
  </si>
  <si>
    <t>PRESUPUESTO</t>
  </si>
  <si>
    <t>FORTALECIMIENTO_INSTITUCIONAL</t>
  </si>
  <si>
    <t>DESARROLLO_COMUNITARIO</t>
  </si>
  <si>
    <t>PAZ_JUSTICIA_Y_SEGURIDAD</t>
  </si>
  <si>
    <t>ATENCIÓN_DE_GRUPOS_VULNERABLES_Y_ENFOQUE_DIFERENCIAL</t>
  </si>
  <si>
    <t>DEPORTE_Y_RECREACIÓN</t>
  </si>
  <si>
    <t>PROMOCIÓN_DEL_DESARROLLO</t>
  </si>
  <si>
    <t>AGROPECUARIO</t>
  </si>
  <si>
    <t>EQUIPAMIENTO</t>
  </si>
  <si>
    <t>SERVICIOS_PÚBLICOS_DIFERENTES_A_ACUEDUCTO_ALCANTARILLADO_Y_ASEO</t>
  </si>
  <si>
    <t xml:space="preserve">AGUA_POTABLE_Y_SANEAMIENTO_BASICO </t>
  </si>
  <si>
    <t>PREVENCION_Y_ATENCION_DE_DESASTRES</t>
  </si>
  <si>
    <t>EDUCACIÓN</t>
  </si>
  <si>
    <t>TRANSPARENCIA_ADMINISTRATIVA</t>
  </si>
  <si>
    <t>PLANIFICACIÓN_ARMONICA_Y_SOTENIBLE_TERRITORIAL</t>
  </si>
  <si>
    <t>GOBERNANZA_Y_DESARROLLO_URBANÍSTICO</t>
  </si>
  <si>
    <t>SISTEMA_INTEGRADO_DE_GESTIÓN_Y_CONTROL</t>
  </si>
  <si>
    <t>FORTALECIMIENTO_DE_LA_HACIENDA_PÚBLICA</t>
  </si>
  <si>
    <t>PARTICIPACIÓN_CIUDADANA</t>
  </si>
  <si>
    <t>COMUNICACIÓN_MUNICIPAL</t>
  </si>
  <si>
    <t xml:space="preserve">SEGURIDAD_Y_CONVIVENCIA_PARA_LA_PAZ </t>
  </si>
  <si>
    <t>ORDEN_PÚBLICO_PARA_TODOS</t>
  </si>
  <si>
    <t>SEGURIDAD_VOLUNTAD_Y_DIGNIDAD_A_LAS_VICTIMAS</t>
  </si>
  <si>
    <t>EDUCACIÒN_PARA_TODOS</t>
  </si>
  <si>
    <t>DESARORROLLO_DE_COMPETENCIAS_EDUCATIVAS</t>
  </si>
  <si>
    <t>BIENESTAR_DOCENTE</t>
  </si>
  <si>
    <t>EDUCACION_SUPERIOR</t>
  </si>
  <si>
    <t>ALIMENTACIÓN_ESCOLAR_CON_BIENESTAR_Y_EQUIDAD</t>
  </si>
  <si>
    <t>GOBERNANZA_DEL_SISTEMA_DE_SALUD</t>
  </si>
  <si>
    <t>SALUD_PÚBLICA</t>
  </si>
  <si>
    <t xml:space="preserve">PRESTACIÓN_DE_SERVICIOS_DE_SALUD           </t>
  </si>
  <si>
    <t>GARANTIA_DEL_ASEGURAMIENTO_EN_SALUD</t>
  </si>
  <si>
    <t>DESARROLLO_INTEGRAL_DE_LA_FAMILIA</t>
  </si>
  <si>
    <t xml:space="preserve">DESARROLLO_INTEGRAL_DE_LA_PRIMERA_INFANCIA_Y_LA_INFANCIA </t>
  </si>
  <si>
    <t>ADOLESCENCIA_Y_JUVENTUD_COMO_EJE_TRANSFORMADOR</t>
  </si>
  <si>
    <t xml:space="preserve">PROTECCIÓN_INTEGRAL_DEL_ADULTO_MAYOR </t>
  </si>
  <si>
    <t>TRANSFORMACIÓN_CON_EQUIDAD_EN_LA_DIVERSIDAD</t>
  </si>
  <si>
    <t>EQUIDAD_E_INCLUSIÓN_EN_LA_DISCAPACIDAD</t>
  </si>
  <si>
    <t>EQUIDAD_PARA_LAS_MUJERES</t>
  </si>
  <si>
    <t>DEPORTE_RECREACIÓN_Y_EL_APROVECHAMIENTO_DEL_TIEMPO_LIBRE_PARA_EL_DESARROLLO</t>
  </si>
  <si>
    <t>GOBERNANZA_DEPORTIVA</t>
  </si>
  <si>
    <t>SISTEMA_MUNICIPAL_DE_CULTURA</t>
  </si>
  <si>
    <t>PROMOCIÓN_Y_CIRCULACIÓN_CULTURAL</t>
  </si>
  <si>
    <t>COMPETENCIAS_ARTÍSTICAS_Y_CULTURALES</t>
  </si>
  <si>
    <t>PROMOCIÓN_Y_FOMENTO_DE_LA_LECTURA</t>
  </si>
  <si>
    <t>PATRIMONIO_Y_MEMORIA_HISTORICA</t>
  </si>
  <si>
    <t>EMPRENDIMIENTO_Y_EMPRESARISMO_SOSTENIBLE</t>
  </si>
  <si>
    <t>GENERACIÓN_DE_EMPLEO_PARA_EL_DESARROLLO</t>
  </si>
  <si>
    <t>FORTALECIMIENTO_UNIVERSIDAD_EMPRESA_ESTADO</t>
  </si>
  <si>
    <t>TURISMO_PARA_EL_DESARROLLO_LOCAL</t>
  </si>
  <si>
    <t>PRODUCTIVIDAD_TRANSFORMACIÓN_Y_COMERCIALIZACIÓN_AGROPECUARIA</t>
  </si>
  <si>
    <t>BIENESTAR_ANIMAL</t>
  </si>
  <si>
    <t>CONSTRUCCIÓN_MANTENIMIENTO_ADECUACION_Y_MEJORAMIENTO_DE_EQUIPAMIENTOS_MUNICIPALES_SOSTENIBLES_E_INCLUYENTES</t>
  </si>
  <si>
    <t>CONSTRUCCION_Y_MEJORAMIENTO_DE_LA_INFRAESTRUCTURA_VIAL_Y_PEATONAL_DEL_TERRITORIO</t>
  </si>
  <si>
    <t>MOVILIDAD_INTELIGENTE_Y_SOSTENIBLE</t>
  </si>
  <si>
    <t>EDUCACIÓN_Y_PREVENCIÓN_EN_MOVILIDAD_VIAL</t>
  </si>
  <si>
    <t>GOBERNANZA_SEGURIDAD_Y_CONTROL_VIAL</t>
  </si>
  <si>
    <t>ALUMBRADO_PÚBLICO_SOSTENIBLE</t>
  </si>
  <si>
    <t>SERVICIO_PÚBLICO_DE_GAS_NATURAL</t>
  </si>
  <si>
    <t>CONSTRUCCION_Y_MEJORAMIENTO_DE_VIVIENDAS_SOSTENIBLES</t>
  </si>
  <si>
    <t xml:space="preserve">ACCESO_AL_AGUA_POTABLE </t>
  </si>
  <si>
    <t>SANEAMIENTO_BÁSICO</t>
  </si>
  <si>
    <t>INSTITUCIONALIDAD_Y_GOBERNANZA_EN_AGUA_POTABLE_Y_SANEAMIENTO_BÁSICO</t>
  </si>
  <si>
    <t>PREVENCIÓN_DEL_RIESGO_DE_DESASTRES</t>
  </si>
  <si>
    <t xml:space="preserve">GESTIÓN_Y_CONOCIMIENTO_DEL_RIESGO </t>
  </si>
  <si>
    <t>ATENCIÓN_ARTICULADA_DE_DESASTRES</t>
  </si>
  <si>
    <t>SISTEMA_AMBIENTAL_SOSTENIBLE</t>
  </si>
  <si>
    <t>PLANIFICACIÓN_DE_LOS_RECURSOS_NATURALES</t>
  </si>
  <si>
    <t>MANEJO_INTEGRAL_Y_ADECUADO_DE_LOS_RESIDUOS</t>
  </si>
  <si>
    <t>GOBERNANZA_AMBIENTAL</t>
  </si>
  <si>
    <t>ORNATO_Y_PAISAJISMO_GENERADORES_DE_VIDA</t>
  </si>
  <si>
    <t>ENERGÍAS_RENOVABLES_SOSTENIBLES</t>
  </si>
  <si>
    <t>SOSTENIBILIDAD_Y_CAMBIO_CLIMÁTICO_RESPONSABILIDAD_DE_TODOS</t>
  </si>
  <si>
    <t>SECTOR</t>
  </si>
  <si>
    <t>PROGRAMA</t>
  </si>
  <si>
    <t>Bilingüismo</t>
  </si>
  <si>
    <t>ADMINISTRACIÓN_Y_GESTIÓN_ORGANIZACIONAL</t>
  </si>
  <si>
    <t>PROYECTO</t>
  </si>
  <si>
    <t xml:space="preserve">           </t>
  </si>
  <si>
    <t>PRESTACIÓN_DE_SERVICIOS_DE_SALUD</t>
  </si>
  <si>
    <t>DESARROLLO_INTEGRAL_DE_LA_PRIMERA_INFANCIA_Y_LA_INFANCIA</t>
  </si>
  <si>
    <t>PROTECCIÓN_INTEGRAL_DEL_ADULTO_MAYOR</t>
  </si>
  <si>
    <t>GESTIÓN_Y_CONOCIMIENTO_DEL_RIESGO</t>
  </si>
  <si>
    <t>FIN</t>
  </si>
  <si>
    <t>UNIDAD DE MEDIDA</t>
  </si>
  <si>
    <t>META CUATRENIO INDICADOR DE PRODUCTO</t>
  </si>
  <si>
    <t>Porcentaje</t>
  </si>
  <si>
    <t>Número</t>
  </si>
  <si>
    <t>Política  archivística y de gestión documental implementada</t>
  </si>
  <si>
    <t xml:space="preserve">Instancias de participación ciudadana   funcionando </t>
  </si>
  <si>
    <t xml:space="preserve">Índice de Capacidades Organizativas (internas) de las OSC </t>
  </si>
  <si>
    <t>Índice</t>
  </si>
  <si>
    <t> 80</t>
  </si>
  <si>
    <t xml:space="preserve">Índice de Capacidades de Incidencia (externas) de las OSC </t>
  </si>
  <si>
    <t>Barrios y veredas beneficiados con presupuesto participativo</t>
  </si>
  <si>
    <t>Emisora Girardota Estéreo 101.4 FM Funcionando</t>
  </si>
  <si>
    <t xml:space="preserve">Porcentaje </t>
  </si>
  <si>
    <t>Personas capacitadas en hábitos, principios y legalidad  para la convivencia</t>
  </si>
  <si>
    <t>Formulación_implementación_y_seguimiento_al_plan_anticorrupción_municipal</t>
  </si>
  <si>
    <t>Rendición_de_Cuentas_y_control_social</t>
  </si>
  <si>
    <t>Modernización_y_transformación_administrativa</t>
  </si>
  <si>
    <t>Gestión_documental_e_instrumentos_archivísticos</t>
  </si>
  <si>
    <t>Gestión_y_conservación_de_bienes_y_suministros</t>
  </si>
  <si>
    <t>Estrategias de conservación de bienes implementadas</t>
  </si>
  <si>
    <t>Restructuración administrativa implementada</t>
  </si>
  <si>
    <t>Rendición cuentas realizadas</t>
  </si>
  <si>
    <t xml:space="preserve">Seguimientos al plan anticorrupción realizado </t>
  </si>
  <si>
    <t>Plan anticorrupción implementado</t>
  </si>
  <si>
    <t>Gestión_integral_del_Talento_Humano</t>
  </si>
  <si>
    <t>Política de gestión del  talento humano-MIPG implementada</t>
  </si>
  <si>
    <t>Socialización_Plan_de_Desarrollo_Territorial_PDT</t>
  </si>
  <si>
    <t>Formulación_diseño_y_planificación_del_Plan_Básico_de_Ordenamiento_Territorial_PBOT</t>
  </si>
  <si>
    <t>Fortalecimiento_al_instrumento_de_focalización_social_SISBEN</t>
  </si>
  <si>
    <t>Aplicación de metodología  SISBEN IV implementada.</t>
  </si>
  <si>
    <t>Plan de Desarrollo Territorial Socializado</t>
  </si>
  <si>
    <t>Plan Básico de Ordenamiento Territorial Formulado y aprobado</t>
  </si>
  <si>
    <t>Consolidación_y_operatividad_del_Consejo_Territorial_de_Planeación_CTP</t>
  </si>
  <si>
    <t>Sistema_de_seguimiento_territorial</t>
  </si>
  <si>
    <t>Sistema_de_evaluación_territorial</t>
  </si>
  <si>
    <t>Sistema de evaluación territorial implementado</t>
  </si>
  <si>
    <t>Sistema de seguimiento territorial implementado</t>
  </si>
  <si>
    <t>Sesiones de trabajo  realizas por el CTP</t>
  </si>
  <si>
    <t>Vigilancia_y_control_en_normalización_urbanística</t>
  </si>
  <si>
    <t>Visitas de control urbanístico requeridas a demanda realizadas</t>
  </si>
  <si>
    <t>Implementación_del_Modelo_integrado_de_Planeación_y_Gestión_MIPG</t>
  </si>
  <si>
    <t xml:space="preserve">Implementación_Sistema_de_Control_Interno </t>
  </si>
  <si>
    <t>Modelo integrado de Planeación y Gestión MIPG implementado</t>
  </si>
  <si>
    <t>Sistema de Control interno implementado</t>
  </si>
  <si>
    <t>Consolidación_del_Sistema_de_Gestión_de_Calidad</t>
  </si>
  <si>
    <t>Sistema de Gestión de la Calidad consolidado</t>
  </si>
  <si>
    <t>Fortalecimiento_de_la_actividad_fiscalizadora</t>
  </si>
  <si>
    <t>Estrategias de fiscalización implementadas</t>
  </si>
  <si>
    <t>Determinación_de_rentas_en_favor_en_favor_del_municipio_y_control_de_las_existentes</t>
  </si>
  <si>
    <t>Fortalecimiento_de_la_base_de_datos_catastral_de_conformidad_a_los_procesos_de_actualización_y_conservación</t>
  </si>
  <si>
    <t>Fortalecimiento_del_área_de_cobro_para_la_recuperación_de_la_cartera_en_favor_del_municipio</t>
  </si>
  <si>
    <t>Fortalecimiento_institucional_para_la_garantía_del_derecho_a_la_participación_ciudadana</t>
  </si>
  <si>
    <t>Desarrollo_de_capacidades_organizativas_y_de_incidencia_de_las_Organizaciones_de_la_Sociedad_Civil</t>
  </si>
  <si>
    <t>Promoción_y_fomento_efectivo_de_los_mecanismos_y_procesos_de_participación_ciudadana</t>
  </si>
  <si>
    <t>Controles a las rentas realizados</t>
  </si>
  <si>
    <t>Estrategias para el fortalecimiento de la base catastral implementadas</t>
  </si>
  <si>
    <t>Cartera recuperada a favor del Municipio</t>
  </si>
  <si>
    <t>Planeacion_local_y_presupuesto_participativo</t>
  </si>
  <si>
    <t xml:space="preserve">Organizaciones que promocionan y ejercen mecanismos de participación ciudadana y control social </t>
  </si>
  <si>
    <t>Formulacion_e_implementación_Plan_de_comunicaciones_Municipal</t>
  </si>
  <si>
    <t xml:space="preserve">Plan de comunicaciones Municipal Formulado he implementado </t>
  </si>
  <si>
    <t>Fortalecimiento_de_las_tecnologías_de_la_información_y_la_comunicación_TIC</t>
  </si>
  <si>
    <t>Desarrollo_integral_del_Gobierno_digital</t>
  </si>
  <si>
    <t>índice de gobierno en línea</t>
  </si>
  <si>
    <t>Emisora_Girardota_stereo_101.4_FM</t>
  </si>
  <si>
    <t>Herramientas de (hardware) Tecnologías de Información y Comunicaciones (TIC) adquiridas</t>
  </si>
  <si>
    <t>Desarrollos de (Software) Tecnologías de Información y Comunicaciones (TIC) implementados</t>
  </si>
  <si>
    <t>Fortalecimiento_en_la_dotación_tecnología_y_operativa_de_la_fuerza_pública</t>
  </si>
  <si>
    <t>Elementos tecnológicos y operativos implementados</t>
  </si>
  <si>
    <t>Fortalecimiento_de_la_capacidad_instalada_de_la_fuerza_pública</t>
  </si>
  <si>
    <t>Aumentar el pie de fuerza pública</t>
  </si>
  <si>
    <t>Cultura_ciudadana_y_derechos_humanos</t>
  </si>
  <si>
    <t>Protección_al_consumidor</t>
  </si>
  <si>
    <t>Inspección_vigilancia_y_control_del_espacio_público</t>
  </si>
  <si>
    <t>Establecimientos públicos que prestan servicios al consumidor con controles realizados</t>
  </si>
  <si>
    <t>personas en derechos al consumidor capacitadas</t>
  </si>
  <si>
    <t>Visitas de control al espacio publico realizadas</t>
  </si>
  <si>
    <t>Desarrollo_de_competencia_en_control_urbano</t>
  </si>
  <si>
    <t>Equipo de control Urbanístico consolidado</t>
  </si>
  <si>
    <t>Eventos de divulgación realizados con comunidades víctimas y organizaciones de víctimas</t>
  </si>
  <si>
    <t>Solicitudes de victimas tramitadas</t>
  </si>
  <si>
    <t>Solicitudes de victimas atendidas por canal presencial</t>
  </si>
  <si>
    <t>Hogares víctimas con atención humanitaria</t>
  </si>
  <si>
    <t xml:space="preserve">Modelo Educativo Municipal implementado </t>
  </si>
  <si>
    <t>Instituciones educativas urbanas y rurales con acceso a internet</t>
  </si>
  <si>
    <t>Servicios públicos instituciones educativas</t>
  </si>
  <si>
    <t>Tiquetes urbanos y rurales entregados</t>
  </si>
  <si>
    <t>Estrategias  para la  preparacion  en   Pruebas Saber  implementadas</t>
  </si>
  <si>
    <t>Oportunidad en el reporte de información en salud a organismos de control</t>
  </si>
  <si>
    <t>Establecimientos de interés sanitario de alto riesgo vigilados y controlados según el enfoque de riesgo</t>
  </si>
  <si>
    <t>Acciones afirmativas para la prevención del cáncer de mama</t>
  </si>
  <si>
    <t>Acciones afirmativas para la prevención de cáncer de próstata.</t>
  </si>
  <si>
    <t>Campañas de promoción y prevención de la salud</t>
  </si>
  <si>
    <t xml:space="preserve">Política pública de salud mental y adicciones implementada </t>
  </si>
  <si>
    <t xml:space="preserve">Proyectos de salud sexual y reproductiva implementados  grupos poblacionales y enfoque diferencial </t>
  </si>
  <si>
    <t xml:space="preserve">Eventos de dengue vigilados y controlados </t>
  </si>
  <si>
    <t>Caninos y  felinos con vacunación</t>
  </si>
  <si>
    <t xml:space="preserve">Capacitaciones realizadas a la comunidad y a grupos organizados en atención integral en emergencias y desastres  </t>
  </si>
  <si>
    <t>Trabajadores  ambulantes  identificados y caracterizados</t>
  </si>
  <si>
    <t>porcentaje</t>
  </si>
  <si>
    <t>Atención en salud de la población migrante identificada.</t>
  </si>
  <si>
    <t>Acciones transversales en salud para población vulnerable</t>
  </si>
  <si>
    <t>Encuestas de satisfacción  en la prestación del servicio aplicadas</t>
  </si>
  <si>
    <t xml:space="preserve">Aportes para infraestructura y dotación en salud sostenible  aplicada. </t>
  </si>
  <si>
    <t>Personas afiliadas al régimen subsidiado</t>
  </si>
  <si>
    <t>Estrategias para propiciar el acceso al Sistema General de Seguridad social.</t>
  </si>
  <si>
    <t>Campañas para el fortalecimiento de la estrategia familias en acción .</t>
  </si>
  <si>
    <t>Acciones afirmativas para la atención a población vulnerable</t>
  </si>
  <si>
    <t>Actividades preventivas y de promoción de la salud para poblacion discapacitada.</t>
  </si>
  <si>
    <t>Promoción de entornos protectores en el hogar para la población discapacitada.</t>
  </si>
  <si>
    <t>Estrategias para la mitigación del riesgo y reducción de la vulnerabilidad implementadas/año</t>
  </si>
  <si>
    <t>Estrategias para la generación de oportunidades e inclusión social implementadas/año</t>
  </si>
  <si>
    <t>Plan estratégico de Cultura Implementado</t>
  </si>
  <si>
    <t>Consejo municipal de cultura Consolidado</t>
  </si>
  <si>
    <t>Convocatoria de estímulos culturales realizada</t>
  </si>
  <si>
    <t>Aportes realizados en  Seguridad social del Gestor cultural y pasivo pensional</t>
  </si>
  <si>
    <t>Modelo_Educativo_Municipal</t>
  </si>
  <si>
    <t>Tecnología_de_la_información_y_la_comunicación_para_la_educación</t>
  </si>
  <si>
    <t>Servicios_publicos_instituciones_educativas</t>
  </si>
  <si>
    <t>Educación_gratuidad_sin_situación_de_fondos_SSF</t>
  </si>
  <si>
    <t>Tiquetes_urbanos_y_rurales</t>
  </si>
  <si>
    <t>Implementación_de_Media_tecnica_en_Instituciones_educativas_Oficiales</t>
  </si>
  <si>
    <t xml:space="preserve">Educación Publica con Gratuidad en la  SSF </t>
  </si>
  <si>
    <t>Gobierno_escolar_para_la_convivencia</t>
  </si>
  <si>
    <t>Instituciones educativas oficiales con media técnica Implementada</t>
  </si>
  <si>
    <t>Estrategias implementadas para fortalecer el gobierno escolar y la convivencia democrática.</t>
  </si>
  <si>
    <t>Alfabetización_sin_fronteras</t>
  </si>
  <si>
    <t xml:space="preserve">Adultos alfabetizados </t>
  </si>
  <si>
    <t>Gestión_para_la_calidad_y_pertenencia_académica</t>
  </si>
  <si>
    <t xml:space="preserve">Estrategias para la apropiación de una segunda lengua realizadas </t>
  </si>
  <si>
    <t>Parque_Educativo_INNOVA</t>
  </si>
  <si>
    <t>Alumnos de las I.E. con acompañamiento en fortalecimiento de ciencias básicas, matemáticas y español.</t>
  </si>
  <si>
    <t>Estrategias de apropiación en ciencia y tecnología implementadas</t>
  </si>
  <si>
    <t>Transversalidad_para_el_desarrollo_educativo</t>
  </si>
  <si>
    <t>Instituciones Educativas con Cátedras Municipales Implementadas.</t>
  </si>
  <si>
    <t>Fomento_del_bienestar_docente</t>
  </si>
  <si>
    <t xml:space="preserve">Docentes beneficiados con estímulos </t>
  </si>
  <si>
    <t>Fortalecimiento_de_las_competencias_docentes</t>
  </si>
  <si>
    <t xml:space="preserve">Capacitaciones docentes implementadas </t>
  </si>
  <si>
    <t>Instituciones universitarias con oferta académica en el municipio.</t>
  </si>
  <si>
    <t>La_U_para_todos</t>
  </si>
  <si>
    <t>Vamos_para_la_U</t>
  </si>
  <si>
    <t>Estrategias de  preparación para el acceso a la educación superior.</t>
  </si>
  <si>
    <t>Estimulos_estudiantiles</t>
  </si>
  <si>
    <t>La_U_en_el_Campo</t>
  </si>
  <si>
    <t>Programas de educación superior implementado en la zona rural</t>
  </si>
  <si>
    <t>Educación_para_el_trabajo_y_el_desarrollo_humano</t>
  </si>
  <si>
    <t>Procesos de  Certificaciones de competencias realizadas.</t>
  </si>
  <si>
    <t>Alumnos formados en programas técnicos y/o cursos complementarios/año</t>
  </si>
  <si>
    <t>Competencias_Educativas_para_la_cuarta_revolución_industrial</t>
  </si>
  <si>
    <t>Prestación_y_Cuidado_integral_de_la_seguridad_alimentaria_y_nutricional_escolar_PAE</t>
  </si>
  <si>
    <t>Estudiantes beneficiados  que cumplen con requisitos y son beneficiados con alimentación escolar</t>
  </si>
  <si>
    <t>Autoridad_Sanitaria_y_Gestión_en_Salud</t>
  </si>
  <si>
    <t>Cumplimiento en la capacidad de gestión de salud</t>
  </si>
  <si>
    <t>Sistemas_de_Información_en_Salud_Integrales</t>
  </si>
  <si>
    <t>Gestión_integral_de_la_Salud_Ambiental</t>
  </si>
  <si>
    <t>Intervención_en_Vida_Saludable_y_Condiciones_No_Transmisibles</t>
  </si>
  <si>
    <t>Convivencia_Social_Salud_Mental_Sustancias_Psicoactivas_y_Adicciones</t>
  </si>
  <si>
    <t>Seguridad_alimentaria_y_nutricional_como_derecho</t>
  </si>
  <si>
    <t xml:space="preserve">Porcentaje de ingreso a controles prenatales antes de la semana 12 de gestación. </t>
  </si>
  <si>
    <t>Sexualidad_Derechos_Sexuales_y_Reproductivos_con_enfoque_de_derechos_humanos_de_género_y_diferencial</t>
  </si>
  <si>
    <t>Intervención_Transectorial_en_Vida_saludable_y_enfermedades_Transmisibles</t>
  </si>
  <si>
    <t>Gestión_de_la_Salud_pública_en_emergencias_y_desastres</t>
  </si>
  <si>
    <t>Mejoramiento_de_las_condiciones_de_Salud_y_ámbito_loboral</t>
  </si>
  <si>
    <t>Gestión_Diferencial_de_Poblaciones_Vulnerables_para_el_derecho_a_la_salud</t>
  </si>
  <si>
    <t>Calidad_y_Humanización_en_la_atención_en_salud</t>
  </si>
  <si>
    <t>Desarrollo_sostenible_de_infraestructura_y_dotación_en_salud</t>
  </si>
  <si>
    <t>Aportes_patronales_en_salud</t>
  </si>
  <si>
    <t>Aseguramiento_en_salud_en_el_Regimen_Subsidiado</t>
  </si>
  <si>
    <t>Fomento_al_acceso_al_Sistema_General_de_Seguridad_Social_en_Salud</t>
  </si>
  <si>
    <t>Reconstruyendo_el_tejido_social_a_partir_de_la_Familia</t>
  </si>
  <si>
    <t>Fortalecimiento_de_la_Red_Prevención_y_Atención_al_Maltrato_y_Violencia_Intrafamiliar_PAMVIF</t>
  </si>
  <si>
    <t>Iniciativas para el fortalecimiento de la Red PAMVIF implementadas</t>
  </si>
  <si>
    <t>Formación_en_la_construcción_de_lazos_sociales</t>
  </si>
  <si>
    <t>Estrategias diseñadas e implementadas  para  la construcción de lazos sociales realizadas</t>
  </si>
  <si>
    <t>Gestión_intersectorial_para_la_protección_de_la_primera_infancia_y_la_infancia</t>
  </si>
  <si>
    <t>Niños_y_niñas_con_atención_integral_participación_e_inclusión</t>
  </si>
  <si>
    <t>Iniciativas intersectoriales para la protección de la primera infancia y la infancia formuladas</t>
  </si>
  <si>
    <t>Iniciativas intersectoriales para la protección de la primera infancia y la infancia implementadas</t>
  </si>
  <si>
    <t>Diagnóstico participativo sobre las necesidades y temas de interés de los niños y niñas</t>
  </si>
  <si>
    <t>Mesa de participación de niños y niñas conformada y en operación.</t>
  </si>
  <si>
    <t>Promoción_y_protección_en_la_garantía_de_los_derechos_infantiles</t>
  </si>
  <si>
    <t>Prevención_y_erradicación_de_la_Explotación_Sexual_Comercial_de_Niños_Niñas_y_Adolescentes_ESCNNA_y_del_trabajo_infantil</t>
  </si>
  <si>
    <t>Ruta Integral de Atención -RIA-  Municipal formulada</t>
  </si>
  <si>
    <t xml:space="preserve">Actores institucionales que cumplen sus responsabilidades en el marco de la RIA municipal </t>
  </si>
  <si>
    <t>Ruta intersectorial de prevención y atención del trabajo infantil y ESCNNA formulada e implementada</t>
  </si>
  <si>
    <t>Iniciativas intersectoriales para la identificación y atención del trabajo infantil y ESCNNA</t>
  </si>
  <si>
    <t>Construyendo_Futuro</t>
  </si>
  <si>
    <t>Liderazgo_y_ciudadanía_juvenil_para_un_futuro_sostenible</t>
  </si>
  <si>
    <t>Plataformas municipales de juventud creadas</t>
  </si>
  <si>
    <t>Atención_y_desarrollo_humano_integral_para_adolescentes_y_jóvenes</t>
  </si>
  <si>
    <t>Organizaciones Juveniles apoyadas</t>
  </si>
  <si>
    <t>Protección_y_atención_de_la_garantía_de_los_derechos_para_adolescentes</t>
  </si>
  <si>
    <t>Mesas de participación de adolescentes conformadas y en operación.</t>
  </si>
  <si>
    <t>Promoción_y_garantía_de_los_derechos_humanos_de_los_adultos_mayores</t>
  </si>
  <si>
    <t>iniciativas para la promoción y garantía de los DDHH de los adultos mayores</t>
  </si>
  <si>
    <t>Protección_social_integral_para_una_vida_digna</t>
  </si>
  <si>
    <t>Acciones de protección social para una vida digna realizadas</t>
  </si>
  <si>
    <t>Envejecimiento_activo_con_autonomía_y_desarrollo_de_capacidades</t>
  </si>
  <si>
    <t>Acciones para un envejecimiento activo implementadas</t>
  </si>
  <si>
    <t>Formación_de_recurso_humano_e_investigación_en_envejecimiento_y_vejez</t>
  </si>
  <si>
    <t>Atención_integral_en_los_Centros_de_Protección_Social_al_Adulto_Mayor_CPSAM</t>
  </si>
  <si>
    <t>Atenciones a los Centros de protección social realizados</t>
  </si>
  <si>
    <t>Equidad_y_oportunidad_para_Grupos_étnicos_y_religiosos</t>
  </si>
  <si>
    <t>Estrategias para la inclusión y las oportunidades en grupos étnicos y religiosos  implementados</t>
  </si>
  <si>
    <t>Garantía_de_derechos_con_oportunidad_igualdad_y_autonomía_para_la_comunidad_LGBTI</t>
  </si>
  <si>
    <t>Estrategias  en las instituciones educativas para la garantía de los derechos de la población LGBTI implementadas</t>
  </si>
  <si>
    <t>Promoción_y_prevención_para_la_disminución_de_riesgos_y_probabilidad_de_daño</t>
  </si>
  <si>
    <t>Mitigación_del_riesgo_y_reducción_de_la_vulnerabilidad</t>
  </si>
  <si>
    <t>Superación_del_riesgo_con_oportunidades_e_inclusión_social</t>
  </si>
  <si>
    <t>Atención_a_la_población_con_necesidades_educativas_especiales_UAI</t>
  </si>
  <si>
    <t xml:space="preserve">Personas con necesidades educativas especiales atendidas </t>
  </si>
  <si>
    <t>Institucionalidad_de_género_para_las_Mujeres_con_participación_oportunidad_e_inclusión</t>
  </si>
  <si>
    <t>Empoderamiento_con_desarrollo_económico_y_de_saberes_para_la_eliminación_de_brechas</t>
  </si>
  <si>
    <t>Capacitaciones con enfoque de genero realizadas</t>
  </si>
  <si>
    <t>Iniciativas de emprendimiento para mujeres implementadas</t>
  </si>
  <si>
    <t>Mujer_constructora_de_paz_y_libre_de_violencias</t>
  </si>
  <si>
    <t>Estrategias de construcción de paz sin violencia contra la mujer implementadas</t>
  </si>
  <si>
    <t>Deporte_recración_y_aprovechamiento_del_tiempo_libre</t>
  </si>
  <si>
    <t>Acompañamiento_y_fortalecimiento_a_clubes_y_organizaciones_deportivas</t>
  </si>
  <si>
    <t>Eventos deportivos, tomas recreativas y aprovechamiento del tiempo libre realizados año</t>
  </si>
  <si>
    <t>Personas atendidas en los eventos recreativos del municipio</t>
  </si>
  <si>
    <t>Grupos de actividad física y aprovechamiento del tiempo libre atendidos/ año</t>
  </si>
  <si>
    <t>Programas deportivos ofertados por el INDER Girardota</t>
  </si>
  <si>
    <t>Personas atendidas en la oferta deportiva del INDER Girardota/año</t>
  </si>
  <si>
    <t xml:space="preserve">Personas que participan en torneos deportivos/ año </t>
  </si>
  <si>
    <t>Clubes y organizaciones deportivas acompañadas</t>
  </si>
  <si>
    <t>Plan Decenal del Deporte elaborado</t>
  </si>
  <si>
    <t>Plan Decenal del deporte implementado</t>
  </si>
  <si>
    <t>Reestructuración administrativa implementada</t>
  </si>
  <si>
    <t>Observatorio del deporte implementada</t>
  </si>
  <si>
    <t>Elaboración_del_plan_decenal_del_deporte</t>
  </si>
  <si>
    <t>Implementación_del_plan_decenal_del_deporte</t>
  </si>
  <si>
    <t>Modernización_y_transformación_administrativa_del_INDER</t>
  </si>
  <si>
    <t>Consolidación_del_observatorio_social_del_deporte</t>
  </si>
  <si>
    <t>Plan_estratégico_de_cultura</t>
  </si>
  <si>
    <t>Creación_y_consolidación_del_consejo_municipal_de_cultura</t>
  </si>
  <si>
    <t>Estímulos_culturales</t>
  </si>
  <si>
    <t>seguridad_social_del_Gestor_cultural_y_pasivo_pensional</t>
  </si>
  <si>
    <t>Promoción_de_la_agenda_cultural_con_inclusión</t>
  </si>
  <si>
    <t>Iniciativas de Promoción cultural realizadas</t>
  </si>
  <si>
    <t>Circulación_artística_y_cultural</t>
  </si>
  <si>
    <t>Formación_artística_y_cultural</t>
  </si>
  <si>
    <t>Formación_complementaria_para_actores_culturales_del_municipio</t>
  </si>
  <si>
    <t>Plan_municipal_de_fomento_de_la_lectura</t>
  </si>
  <si>
    <t>Iniciativas de circulación artística realizada</t>
  </si>
  <si>
    <t>Personas en procesos artísticos y culturales formadas/año</t>
  </si>
  <si>
    <t>Actores culturales formados en el Municipio/año</t>
  </si>
  <si>
    <t>Plan Municipal para el fomento de la lectura formulado</t>
  </si>
  <si>
    <t>Plan Municipal para el fomento de la lectura Implementado</t>
  </si>
  <si>
    <t>Biblioteca_e_innovación_social</t>
  </si>
  <si>
    <t>Patrimonio_y_memoria_cultural</t>
  </si>
  <si>
    <t>Consolidación_de_Iniciativas_museográficas</t>
  </si>
  <si>
    <t>Fortalecimiento_empresarial</t>
  </si>
  <si>
    <t>Emprendimiento_sostenible</t>
  </si>
  <si>
    <t>Empleo_con_equidad_e_inclusión</t>
  </si>
  <si>
    <t>Bibliotecas itinerantes en instituciones educativas implementadas</t>
  </si>
  <si>
    <t>Investigaciones en Patrimonio y Memoria Cultural realizadas</t>
  </si>
  <si>
    <t xml:space="preserve">Iniciativas Museográficas Consolidadas </t>
  </si>
  <si>
    <t>Cooperación_internacional_una_apuesta_para_el_desarrollo</t>
  </si>
  <si>
    <t>Gestión_social_empresarial</t>
  </si>
  <si>
    <t>Universidad_para_el_desarrollo</t>
  </si>
  <si>
    <t>Plan_municipal_de_turismo_sostenible</t>
  </si>
  <si>
    <t>Plan_Agropecuario_Municipal_PAM_incluyente_y_sostenible</t>
  </si>
  <si>
    <t>Transformación_agroindustrial</t>
  </si>
  <si>
    <t>Comercialización_para_la_agroindustria</t>
  </si>
  <si>
    <t>Mercado_Agroverde</t>
  </si>
  <si>
    <t>Política_pública_de_bienestar_animal</t>
  </si>
  <si>
    <t>Albergue_animal_municipal</t>
  </si>
  <si>
    <t>Promoción_al_cuidado_responsable_de_la_fauna_doméstica_y_silvestre</t>
  </si>
  <si>
    <t>Construcción_mejoramiento_adecuación_y_mantenimiento_de_la_infraestructura_educativa_urbana_y_rural_sostenible</t>
  </si>
  <si>
    <t>Construcción_mejoramiento_adecuación_y_mantenimiento_de_la_infraestructura_de_bienes_de_uso_público_para_los_sectores_de_inversión</t>
  </si>
  <si>
    <t>Construcción_mejoramiento_adecuación_y_mantenimiento_de_la_infraestructura_deportiva_y_recreativa</t>
  </si>
  <si>
    <t>Construcción_mejoramiento_adecuación_y_mantenimiento_de_la_infraestructura_artística_social_y_cultural</t>
  </si>
  <si>
    <t>Mantenimiento_y_mejoramiento_de_vías_urbanas_y_rurales</t>
  </si>
  <si>
    <t>Construcción_de_vías_urbanas_y_rurales_municipales</t>
  </si>
  <si>
    <t>Construcción_y_mejoramiento_de_la_red_peatonal_urbana_y_rural</t>
  </si>
  <si>
    <t>Movilidad_planificada_y_sostenible</t>
  </si>
  <si>
    <t>Sistema_Integrado_de_Control_de_Movilidad_SICMO</t>
  </si>
  <si>
    <t>Fomento_de_la_cultura_y_educación_en_prevención_vial</t>
  </si>
  <si>
    <t>Control_para_la_seguridad_vial</t>
  </si>
  <si>
    <t>Fortalecimiento_institucional_y_gobernanza_en_tránsito_y_transporte</t>
  </si>
  <si>
    <t>Administración_operación_mantenimiento_y_expansión_del_alumbrado_público_territorial</t>
  </si>
  <si>
    <t>Promoción_y_Expansión_para_el_acceso_de_Gas_Natural_Domiciliario</t>
  </si>
  <si>
    <t>Mejoramiento_integral_de_viviendas_para_un_desarrollo_territorial_incluyente</t>
  </si>
  <si>
    <t>Construcción_de_Viviendas_con_hábitat_digno_y_sostenible</t>
  </si>
  <si>
    <t>Legalización_y_titulación_de_vivienda_social</t>
  </si>
  <si>
    <t>Formulación_del_plan_habitacional_Vivienda_digna_y_hábitat_sostenible</t>
  </si>
  <si>
    <t>Gestión_integral_para_la_construcción_y_mejoramiento_de_acueductos_veredales</t>
  </si>
  <si>
    <t>Optimización_del_plan_maestro_de_acueducto_y_alcantarillado_y_su_implementación</t>
  </si>
  <si>
    <t>Alcantarillados_en_el_territorio</t>
  </si>
  <si>
    <t>Sistemas_de_tratamiento_sostenibles_de_agua_residuales_a_colectivos_rurales</t>
  </si>
  <si>
    <t>Sistemas_de_tratamiento_sostenibles_de_agua_residuales_individual</t>
  </si>
  <si>
    <t>Fortalecimiento_institucional_a_comunidades_organizadas_que_prestan_servicios_públicos</t>
  </si>
  <si>
    <t>Subsidios_acueducto_alcantarillado_y_aseo</t>
  </si>
  <si>
    <t>Prevención_y_mitigación_del_riesgo_en_el_territorio</t>
  </si>
  <si>
    <t>Estudio_geotécnico_hidrológicos_e_hidráulicos_para_obras_de_protección</t>
  </si>
  <si>
    <t>Formación_en_la_cultura_del_riesgo</t>
  </si>
  <si>
    <t>Monitoreo_evaluación_y_zonificación_de_riesgo_para_fines_de_planificación</t>
  </si>
  <si>
    <t>Manejo_oportuno_en_la_atención_de_desastres</t>
  </si>
  <si>
    <t>Gestión_seguimiento_y_control_ambiental</t>
  </si>
  <si>
    <t>Formulación_e_implementación_del_Sistema_de_Gestión_Ambiental_SIGAM</t>
  </si>
  <si>
    <t>Manejo_y_aprovechamiento_sostenible_de_cuencas_y_microcuencas_hidrográficas</t>
  </si>
  <si>
    <t>Adquisición_y_conservación_de_predios_de_reserva_hídrica_y_natural</t>
  </si>
  <si>
    <t>Conservación_y_protección_de_fauna_y_flora</t>
  </si>
  <si>
    <t>Formulación_del_Sistema_Local_Aéreas_Protegidas_SILAP</t>
  </si>
  <si>
    <t>Actualización_implementación_y_seguimiento_del_Plan_de_Gestión_Integral_de_Residuos_Sólidos_PGIRS</t>
  </si>
  <si>
    <t>Creación_de_empresa_de_residuos_aprovechables</t>
  </si>
  <si>
    <t>Educación_cultura_y_participación_para_el_desarrollo_ambiental_sostenible</t>
  </si>
  <si>
    <t>Espacios_para_la_vida_y_el_desarrollo_sostenible</t>
  </si>
  <si>
    <t>Girardota_verde_y_sostenible</t>
  </si>
  <si>
    <t>Aprovechamiento_de_energias_renovables</t>
  </si>
  <si>
    <t>Pacto_y_compromiso_por_la_sostenibilidad_y_mitigación_del_cambio_climático</t>
  </si>
  <si>
    <t>Promoción_de_equipamientos_sostenibles_y_amigables_con_el_ambiente</t>
  </si>
  <si>
    <t>M_AMBIENTAL</t>
  </si>
  <si>
    <t>TOTAL PRESUPUESTO</t>
  </si>
  <si>
    <t>PROGRAMACIÓN CUMPLIMEINTO VIGENCIA</t>
  </si>
  <si>
    <t>INDER</t>
  </si>
  <si>
    <t>Oficina de Comunicaciones</t>
  </si>
  <si>
    <t>Despacho Alcalde</t>
  </si>
  <si>
    <t>Secretaría Infraestructura</t>
  </si>
  <si>
    <t>Secretaría de Planeación y Desarrollo Urbano</t>
  </si>
  <si>
    <t>Subsecretaría de Medio Ambiente</t>
  </si>
  <si>
    <t xml:space="preserve">Subsecretaría de Cultura </t>
  </si>
  <si>
    <t>Secretaría de Hacienda</t>
  </si>
  <si>
    <t>Secretaría de Control Interno</t>
  </si>
  <si>
    <t>Secretaría de Educación y Cultura</t>
  </si>
  <si>
    <t>51 </t>
  </si>
  <si>
    <t>SD</t>
  </si>
  <si>
    <t>LINEA BASE</t>
  </si>
  <si>
    <t>SECRETARIA O DEPENDENCIA RESPONSABLE</t>
  </si>
  <si>
    <t>Programación de Actividades (Diligenciar)</t>
  </si>
  <si>
    <t>Indicadores P.D.T. (seleccionar)</t>
  </si>
  <si>
    <t>Planeación Estratégica P.D.T. (seleccionar)</t>
  </si>
  <si>
    <t>Seguimiento (Diligenciar)</t>
  </si>
  <si>
    <t>Disponibilidad</t>
  </si>
  <si>
    <t>Fecha:</t>
  </si>
  <si>
    <t>Versión:</t>
  </si>
  <si>
    <t>Código Formato:</t>
  </si>
  <si>
    <t>Secretaría de Agricultura, Desarrollo Rural y Medio Ambiente</t>
  </si>
  <si>
    <t>Secretaría de Gobierno y Derechos humanos</t>
  </si>
  <si>
    <t>Secretaría de Salud, Participación Ciudadana y Protección Social</t>
  </si>
  <si>
    <t>Secretaría de Transporte y Transito</t>
  </si>
  <si>
    <t xml:space="preserve">Secretaría de Servicios Administrativos </t>
  </si>
  <si>
    <t>Subsecretaría de Protección social</t>
  </si>
  <si>
    <t>DESCRIPCIÓN ACCIONES PROGRAMADAS PARA EJECUTAR LA META DE PRODUCTO</t>
  </si>
  <si>
    <t>Incremento Acumulado</t>
  </si>
  <si>
    <t>Incremento Flujo</t>
  </si>
  <si>
    <t>Incremento Capacidad</t>
  </si>
  <si>
    <t>Mantenimiento</t>
  </si>
  <si>
    <t>Mapa de gestión de riesgos formulado por cada proyecto</t>
  </si>
  <si>
    <t>Fortalecimiento_a_la_implementación_de_la_Ley_de_Víctimas</t>
  </si>
  <si>
    <t>*Personas con estímulos para la educación superior beneficiadas</t>
  </si>
  <si>
    <t xml:space="preserve">Aportes patronales en salud  aplicados. </t>
  </si>
  <si>
    <t>Reducción</t>
  </si>
  <si>
    <t>Mantenmient-</t>
  </si>
  <si>
    <t xml:space="preserve"> Incremento Acumulado</t>
  </si>
  <si>
    <t>Mantenimiento-</t>
  </si>
  <si>
    <t>Incremento acumulado</t>
  </si>
  <si>
    <t>Incremento</t>
  </si>
  <si>
    <t>Actualización de la polítíca pública de juventud.</t>
  </si>
  <si>
    <t>*Funcionarios formados en equidad de género</t>
  </si>
  <si>
    <t>*Política Pública para las Mujeres y la Equidad de género construida</t>
  </si>
  <si>
    <t xml:space="preserve">Programas  4a revolución industrial ofertados </t>
  </si>
  <si>
    <t>Acciones afirmativas para la atención e intervención de la  familia</t>
  </si>
  <si>
    <t>Familias_en_acción_para_la_reducción_de_la_pobreza_y_prevención_del_embarazo_en_la_adolescencia.</t>
  </si>
  <si>
    <t>TIPO DE INDICADOR</t>
  </si>
  <si>
    <t xml:space="preserve">Capacitación del talento humano para envejecimiento y vejez- </t>
  </si>
  <si>
    <t>Empresa de economía circular formulada</t>
  </si>
  <si>
    <t>Empresa de economía circular Implementada</t>
  </si>
  <si>
    <t>Plataforma web inteligente formulada</t>
  </si>
  <si>
    <t>Plataforma web inteligente implementadas</t>
  </si>
  <si>
    <t>Productos agropecuarios transformados</t>
  </si>
  <si>
    <t xml:space="preserve">Productos Comercializados </t>
  </si>
  <si>
    <t xml:space="preserve"> Ferias de Mercado Agro verde implementados </t>
  </si>
  <si>
    <t>Mantener  el albergue municipal en condiciones de calidad.</t>
  </si>
  <si>
    <t>Incremento flujo</t>
  </si>
  <si>
    <t>Estudios de técnicos y financieros de Prefactiblildad. (Ver Nota)</t>
  </si>
  <si>
    <t>Empresas con acompañamiento técnico</t>
  </si>
  <si>
    <t>Empresas con apoyo financiero</t>
  </si>
  <si>
    <t>Iniciativas de emprendimiento apoyadas</t>
  </si>
  <si>
    <t>Iniciativas de emprendimiento apoyadas bajo el modelo de economía solidaria</t>
  </si>
  <si>
    <t>Convenios de  cooperación internacional implementadas</t>
  </si>
  <si>
    <t xml:space="preserve">Empresas vinculadas a la gestión Municipal </t>
  </si>
  <si>
    <t>Convenios universitarios implementados</t>
  </si>
  <si>
    <t>Plan turístico Municipal  formulado</t>
  </si>
  <si>
    <t>Plan turístico Municipal   implementado</t>
  </si>
  <si>
    <t>Plan Agropecuario Municipal Actualizado</t>
  </si>
  <si>
    <t>Plan Agropecuario Municipal Implementado</t>
  </si>
  <si>
    <t>Política Pública de Bienestar animal elaborada</t>
  </si>
  <si>
    <t>Operativos de control y vigilancia realizados</t>
  </si>
  <si>
    <t>Infraestructura educativa urbana o rural construida</t>
  </si>
  <si>
    <t>Infraestructura educativa  mejorada, mantenida y adecuada</t>
  </si>
  <si>
    <t>Infraestructura de bienes de uso público Construida</t>
  </si>
  <si>
    <t>Infraestructura de bienes de uso público mejorados y adecuados</t>
  </si>
  <si>
    <t>Infraestructura Deportiva y Recreativa construidas</t>
  </si>
  <si>
    <t>Infraestructura Deportiva y Recreativa Mejorada con mantenimiento</t>
  </si>
  <si>
    <t>Infraestructura Artística, Social y Cultural construida</t>
  </si>
  <si>
    <t>Infraestructura Artística, Social y Cultural mejorada</t>
  </si>
  <si>
    <t>Mantenimiento y/o mejoramiento de vías urbanas y rurales realizado</t>
  </si>
  <si>
    <t>Vías urbanas y  rurales construidas</t>
  </si>
  <si>
    <t>Red peatonal urbana y rural construida</t>
  </si>
  <si>
    <t>Mejoramiento de la red peatonal urbana y rural realizado</t>
  </si>
  <si>
    <t>Plan de seguridad vial formulado</t>
  </si>
  <si>
    <t>Plan de seguridad vial implementado</t>
  </si>
  <si>
    <t>Sistema integrado de control de movilidad implementado</t>
  </si>
  <si>
    <t>Capacitaciones de educación vial realizadas</t>
  </si>
  <si>
    <t>Cobertura bruta de personas capacitadas en educación vial</t>
  </si>
  <si>
    <t>Campañas de cultura vial implementadas</t>
  </si>
  <si>
    <t>Iniciativas para el fortalecimiento institucional implementadas</t>
  </si>
  <si>
    <t>Modernización del alumbrado publico existente realizado</t>
  </si>
  <si>
    <t>Expansión del alumbrado publico realizado</t>
  </si>
  <si>
    <t>Iniciativas de acceso al gas natural domiciliario implementadas</t>
  </si>
  <si>
    <t xml:space="preserve">Expansión de la red de gas domiciliario </t>
  </si>
  <si>
    <t xml:space="preserve">Mejoramientos de viviendas urbanas y rurales realizados </t>
  </si>
  <si>
    <t>Viviendas dignas construidas</t>
  </si>
  <si>
    <t>Viviendas legalizadas y tituladas de las que son factibles legalizar.</t>
  </si>
  <si>
    <t>Plan Habitacional formulado</t>
  </si>
  <si>
    <t xml:space="preserve">Acueductos veredales construidos  </t>
  </si>
  <si>
    <t xml:space="preserve">Acueductos veredales mejorados </t>
  </si>
  <si>
    <t xml:space="preserve">Incremento Acumulado </t>
  </si>
  <si>
    <t>ML</t>
  </si>
  <si>
    <t>Sistema de monitoreo en tiempo real de calidad del aire.</t>
  </si>
  <si>
    <t>ND</t>
  </si>
  <si>
    <t>Arboles intervenidos (podas, fertilización y soluciones forestales)</t>
  </si>
  <si>
    <t>Formular y/o actualizar Plan maestro de acueducto y alcantarillado.</t>
  </si>
  <si>
    <t xml:space="preserve">Estudios realizados sobre viabilidad de alcantarillado rurales </t>
  </si>
  <si>
    <t>Sistemas de tratamiento de aguas residuales rurales colectivos implementados</t>
  </si>
  <si>
    <t>Sistemas de tratamiento de aguas residuales rurales individuales implementados</t>
  </si>
  <si>
    <t>Comunidades organizadas que prestan servicios públicos fortalecidas</t>
  </si>
  <si>
    <t xml:space="preserve">Subsidios de acueducto, alcantarillado y aseo entregados </t>
  </si>
  <si>
    <t>Plan de gestión del riesgo de desastres y estrategia para la respuesta a emergencias implementados</t>
  </si>
  <si>
    <t>Obras de mitigación en la zona rural y urbano Construidas</t>
  </si>
  <si>
    <t>Limpieza  preventiva de fuentes  hídricas con amenaza</t>
  </si>
  <si>
    <t>Estudios geotécnicos para obras de protección en las vías rurales y urbanas realizados.</t>
  </si>
  <si>
    <t xml:space="preserve">Personas capacitadas en gestión y conocimiento del riesgo en la zona urbana y la zona rural </t>
  </si>
  <si>
    <t>Grupos operativos  capacitados en gestión u conocimiento del riesgo.</t>
  </si>
  <si>
    <t>Equipos de medición para el control de riesgo adquiridos</t>
  </si>
  <si>
    <t>Solicitudes en atención a desastres tramitadas</t>
  </si>
  <si>
    <t xml:space="preserve">Viviendas por gestión del riesgo construidas y mejoradas </t>
  </si>
  <si>
    <t>Subsidios  para la población damnificada entregados</t>
  </si>
  <si>
    <t>subsidios  entregados a la población que se encuentra en riesgo.</t>
  </si>
  <si>
    <t>Zonas afectadas por eventos de riesgo Recuperadas</t>
  </si>
  <si>
    <t>Construcción de obras civiles para la recuperación.</t>
  </si>
  <si>
    <t xml:space="preserve">Sistema de gestión Ambiental Municipal Formulado </t>
  </si>
  <si>
    <t>Sistema de gestión Ambiental Municipal Implementado</t>
  </si>
  <si>
    <t xml:space="preserve">Visitas de seguimiento a PQR´S atendidas por  afectaciones ambientales </t>
  </si>
  <si>
    <t>Visitas de seguimiento al sector empresarial para al cumplimiento de estándares de calidad del aire realizadas.</t>
  </si>
  <si>
    <t>Operativos de control y vigilancia de emisiones a fuentes móviles realizados</t>
  </si>
  <si>
    <t>Cuerpos de agua intervenidos y recuperados</t>
  </si>
  <si>
    <t>Predios con importancia estratégica  y/o con bienes  servicios ambientales adquirido</t>
  </si>
  <si>
    <t>Operativos de control y vigilancia del tráfico de fauna y flora silvestre realizados.</t>
  </si>
  <si>
    <t xml:space="preserve">Estrategias de conservación y protección de la fauna y flora implementadas </t>
  </si>
  <si>
    <t>Sistema Local Áreas Protegidas formulado</t>
  </si>
  <si>
    <t>Plan de Gestión Integral de Residuos Sólidos actualizado</t>
  </si>
  <si>
    <t>Plan de Gestión Integral de Residuos Sólidos implementado</t>
  </si>
  <si>
    <t>Empresa de residuos aprovechables municipal Implementada</t>
  </si>
  <si>
    <t>Campañas en cultura ambiental realizados</t>
  </si>
  <si>
    <t>Instituciones educativas con PRAES acompañadas técnicamente</t>
  </si>
  <si>
    <t>Iniciativas para la  divulgación y conocimiento ambiental municipal</t>
  </si>
  <si>
    <t>Zonas verdes para el esparcimiento comunitario adecuados</t>
  </si>
  <si>
    <t xml:space="preserve">Arboles sembrados </t>
  </si>
  <si>
    <t>Estrategias para el aprovechamiento de energías renovables implementadas</t>
  </si>
  <si>
    <t>Programas de producción y consumo sostenible implementados</t>
  </si>
  <si>
    <t>Estrategias para adaptación al cambio climático implementadas</t>
  </si>
  <si>
    <t>META
AÑO ACCIÓN</t>
  </si>
  <si>
    <t xml:space="preserve">PROYECCIÓN META AÑO </t>
  </si>
  <si>
    <t>EJECUTADO                     AÑO</t>
  </si>
  <si>
    <t>DE FORMULACION Y SEGUIMIENTO AL PLAN DE ACCION
Programación Operativa y Financiera</t>
  </si>
  <si>
    <t>01</t>
  </si>
  <si>
    <t>E-DE-F-009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</si>
</sst>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-* #,##0\ &quot;€&quot;_-;\-* #,##0\ &quot;€&quot;_-;_-* &quot;-&quot;\ &quot;€&quot;_-;_-@_-"/>
    <numFmt numFmtId="165" formatCode="_-[$$-240A]\ * #,##0_-;\-[$$-240A]\ * #,##0_-;_-[$$-240A]\ * &quot;-&quot;??_-;_-@_-"/>
    <numFmt numFmtId="166" formatCode="&quot;$&quot;#,##0"/>
    <numFmt numFmtId="167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D2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0">
    <xf numFmtId="0" fontId="0" fillId="0" borderId="0" xfId="0"/>
    <xf numFmtId="0" fontId="0" fillId="7" borderId="0" xfId="0" applyFill="1"/>
    <xf numFmtId="0" fontId="0" fillId="3" borderId="0" xfId="0" applyFill="1"/>
    <xf numFmtId="0" fontId="0" fillId="10" borderId="0" xfId="0" applyFill="1"/>
    <xf numFmtId="0" fontId="0" fillId="11" borderId="0" xfId="0" applyFill="1"/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12" borderId="0" xfId="0" applyFont="1" applyFill="1" applyBorder="1" applyAlignment="1">
      <alignment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vertical="center" wrapText="1"/>
    </xf>
    <xf numFmtId="0" fontId="6" fillId="13" borderId="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14" borderId="0" xfId="0" applyFont="1" applyFill="1" applyBorder="1" applyAlignment="1">
      <alignment vertical="center"/>
    </xf>
    <xf numFmtId="0" fontId="6" fillId="14" borderId="0" xfId="0" applyFont="1" applyFill="1" applyBorder="1" applyAlignment="1">
      <alignment vertical="center" wrapText="1"/>
    </xf>
    <xf numFmtId="0" fontId="6" fillId="14" borderId="0" xfId="0" applyFont="1" applyFill="1" applyBorder="1" applyAlignment="1">
      <alignment horizontal="left" vertical="center" wrapText="1"/>
    </xf>
    <xf numFmtId="0" fontId="6" fillId="8" borderId="0" xfId="0" applyFont="1" applyFill="1" applyBorder="1" applyAlignment="1">
      <alignment vertical="center"/>
    </xf>
    <xf numFmtId="0" fontId="6" fillId="8" borderId="0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0" fontId="6" fillId="15" borderId="0" xfId="0" applyFont="1" applyFill="1" applyBorder="1" applyAlignment="1">
      <alignment vertical="center" wrapText="1"/>
    </xf>
    <xf numFmtId="0" fontId="6" fillId="16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17" borderId="0" xfId="0" applyFont="1" applyFill="1" applyBorder="1" applyAlignment="1">
      <alignment vertical="center" wrapText="1"/>
    </xf>
    <xf numFmtId="0" fontId="6" fillId="18" borderId="0" xfId="0" applyFont="1" applyFill="1" applyBorder="1" applyAlignment="1">
      <alignment vertical="center"/>
    </xf>
    <xf numFmtId="0" fontId="6" fillId="18" borderId="0" xfId="0" applyFont="1" applyFill="1" applyBorder="1" applyAlignment="1">
      <alignment vertical="center" wrapText="1"/>
    </xf>
    <xf numFmtId="0" fontId="6" fillId="19" borderId="0" xfId="0" applyFont="1" applyFill="1" applyBorder="1" applyAlignment="1">
      <alignment vertical="center" wrapText="1"/>
    </xf>
    <xf numFmtId="0" fontId="6" fillId="20" borderId="0" xfId="0" applyFont="1" applyFill="1" applyBorder="1" applyAlignment="1">
      <alignment vertical="center" wrapText="1"/>
    </xf>
    <xf numFmtId="0" fontId="6" fillId="22" borderId="1" xfId="0" applyFont="1" applyFill="1" applyBorder="1" applyAlignment="1">
      <alignment vertical="center" wrapText="1"/>
    </xf>
    <xf numFmtId="0" fontId="6" fillId="21" borderId="0" xfId="0" applyFont="1" applyFill="1" applyBorder="1" applyAlignment="1">
      <alignment vertical="center" wrapText="1"/>
    </xf>
    <xf numFmtId="0" fontId="6" fillId="22" borderId="0" xfId="0" applyFont="1" applyFill="1" applyBorder="1" applyAlignment="1">
      <alignment vertical="center" wrapText="1"/>
    </xf>
    <xf numFmtId="0" fontId="6" fillId="23" borderId="0" xfId="0" applyFont="1" applyFill="1" applyBorder="1" applyAlignment="1">
      <alignment vertical="center"/>
    </xf>
    <xf numFmtId="0" fontId="6" fillId="23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3" borderId="1" xfId="0" applyFont="1" applyFill="1" applyBorder="1" applyAlignment="1">
      <alignment horizontal="left" vertical="center" wrapText="1"/>
    </xf>
    <xf numFmtId="0" fontId="6" fillId="24" borderId="3" xfId="0" applyFont="1" applyFill="1" applyBorder="1" applyAlignment="1">
      <alignment vertical="center" wrapText="1"/>
    </xf>
    <xf numFmtId="0" fontId="6" fillId="24" borderId="1" xfId="0" applyFont="1" applyFill="1" applyBorder="1" applyAlignment="1">
      <alignment horizontal="left" vertical="center" wrapText="1"/>
    </xf>
    <xf numFmtId="0" fontId="6" fillId="25" borderId="7" xfId="0" applyFont="1" applyFill="1" applyBorder="1" applyAlignment="1">
      <alignment vertical="center" wrapText="1"/>
    </xf>
    <xf numFmtId="0" fontId="6" fillId="25" borderId="1" xfId="0" applyFont="1" applyFill="1" applyBorder="1" applyAlignment="1">
      <alignment horizontal="left" vertical="center" wrapText="1"/>
    </xf>
    <xf numFmtId="0" fontId="6" fillId="25" borderId="1" xfId="0" applyFont="1" applyFill="1" applyBorder="1" applyAlignment="1">
      <alignment vertical="center" wrapText="1"/>
    </xf>
    <xf numFmtId="0" fontId="6" fillId="26" borderId="3" xfId="0" applyFont="1" applyFill="1" applyBorder="1" applyAlignment="1">
      <alignment vertical="center" wrapText="1"/>
    </xf>
    <xf numFmtId="0" fontId="6" fillId="26" borderId="1" xfId="0" applyFont="1" applyFill="1" applyBorder="1" applyAlignment="1">
      <alignment vertical="center" wrapText="1"/>
    </xf>
    <xf numFmtId="0" fontId="6" fillId="27" borderId="1" xfId="0" applyFont="1" applyFill="1" applyBorder="1" applyAlignment="1">
      <alignment horizontal="left" vertical="center" wrapText="1"/>
    </xf>
    <xf numFmtId="0" fontId="6" fillId="27" borderId="1" xfId="0" applyFont="1" applyFill="1" applyBorder="1" applyAlignment="1">
      <alignment vertical="center" wrapText="1"/>
    </xf>
    <xf numFmtId="0" fontId="6" fillId="28" borderId="3" xfId="0" applyFont="1" applyFill="1" applyBorder="1" applyAlignment="1">
      <alignment vertical="center" wrapText="1"/>
    </xf>
    <xf numFmtId="0" fontId="6" fillId="28" borderId="1" xfId="0" applyFont="1" applyFill="1" applyBorder="1" applyAlignment="1">
      <alignment horizontal="left" vertical="center" wrapText="1"/>
    </xf>
    <xf numFmtId="0" fontId="6" fillId="24" borderId="1" xfId="0" applyFont="1" applyFill="1" applyBorder="1" applyAlignment="1">
      <alignment vertical="center" wrapText="1"/>
    </xf>
    <xf numFmtId="0" fontId="6" fillId="29" borderId="3" xfId="0" applyFont="1" applyFill="1" applyBorder="1" applyAlignment="1">
      <alignment vertical="center" wrapText="1"/>
    </xf>
    <xf numFmtId="0" fontId="6" fillId="29" borderId="1" xfId="0" applyFont="1" applyFill="1" applyBorder="1" applyAlignment="1">
      <alignment vertical="center" wrapText="1"/>
    </xf>
    <xf numFmtId="0" fontId="6" fillId="29" borderId="1" xfId="0" applyFont="1" applyFill="1" applyBorder="1" applyAlignment="1">
      <alignment wrapText="1"/>
    </xf>
    <xf numFmtId="0" fontId="6" fillId="30" borderId="3" xfId="0" applyFont="1" applyFill="1" applyBorder="1" applyAlignment="1">
      <alignment vertical="center" wrapText="1"/>
    </xf>
    <xf numFmtId="0" fontId="6" fillId="30" borderId="1" xfId="0" applyFont="1" applyFill="1" applyBorder="1" applyAlignment="1">
      <alignment vertical="center" wrapText="1"/>
    </xf>
    <xf numFmtId="0" fontId="6" fillId="31" borderId="3" xfId="0" applyFont="1" applyFill="1" applyBorder="1" applyAlignment="1">
      <alignment vertical="center" wrapText="1"/>
    </xf>
    <xf numFmtId="0" fontId="6" fillId="31" borderId="1" xfId="0" applyFont="1" applyFill="1" applyBorder="1" applyAlignment="1">
      <alignment vertical="center" wrapText="1"/>
    </xf>
    <xf numFmtId="0" fontId="6" fillId="32" borderId="3" xfId="0" applyFont="1" applyFill="1" applyBorder="1" applyAlignment="1">
      <alignment vertical="center" wrapText="1"/>
    </xf>
    <xf numFmtId="0" fontId="6" fillId="32" borderId="8" xfId="0" applyFont="1" applyFill="1" applyBorder="1" applyAlignment="1">
      <alignment vertical="center" wrapText="1"/>
    </xf>
    <xf numFmtId="0" fontId="6" fillId="32" borderId="1" xfId="0" applyFont="1" applyFill="1" applyBorder="1" applyAlignment="1">
      <alignment horizontal="left" vertical="center" wrapText="1"/>
    </xf>
    <xf numFmtId="0" fontId="6" fillId="33" borderId="3" xfId="0" applyFont="1" applyFill="1" applyBorder="1" applyAlignment="1">
      <alignment vertical="center" wrapText="1"/>
    </xf>
    <xf numFmtId="0" fontId="6" fillId="34" borderId="7" xfId="0" applyFont="1" applyFill="1" applyBorder="1" applyAlignment="1">
      <alignment vertical="center" wrapText="1"/>
    </xf>
    <xf numFmtId="0" fontId="6" fillId="34" borderId="6" xfId="0" applyFont="1" applyFill="1" applyBorder="1" applyAlignment="1">
      <alignment vertical="center" wrapText="1"/>
    </xf>
    <xf numFmtId="0" fontId="6" fillId="34" borderId="8" xfId="0" applyFont="1" applyFill="1" applyBorder="1" applyAlignment="1">
      <alignment vertical="center" wrapText="1"/>
    </xf>
    <xf numFmtId="0" fontId="6" fillId="34" borderId="1" xfId="0" applyFont="1" applyFill="1" applyBorder="1" applyAlignment="1">
      <alignment vertical="center" wrapText="1"/>
    </xf>
    <xf numFmtId="0" fontId="6" fillId="35" borderId="8" xfId="0" applyFont="1" applyFill="1" applyBorder="1" applyAlignment="1">
      <alignment vertical="center" wrapText="1"/>
    </xf>
    <xf numFmtId="0" fontId="6" fillId="35" borderId="1" xfId="0" applyFont="1" applyFill="1" applyBorder="1" applyAlignment="1">
      <alignment horizontal="left" vertical="center" wrapText="1"/>
    </xf>
    <xf numFmtId="0" fontId="6" fillId="36" borderId="3" xfId="0" applyFont="1" applyFill="1" applyBorder="1" applyAlignment="1">
      <alignment vertical="center" wrapText="1"/>
    </xf>
    <xf numFmtId="0" fontId="6" fillId="36" borderId="1" xfId="0" applyFont="1" applyFill="1" applyBorder="1" applyAlignment="1">
      <alignment horizontal="left" vertical="center" wrapText="1"/>
    </xf>
    <xf numFmtId="0" fontId="6" fillId="37" borderId="8" xfId="0" applyFont="1" applyFill="1" applyBorder="1" applyAlignment="1">
      <alignment vertical="center" wrapText="1"/>
    </xf>
    <xf numFmtId="0" fontId="6" fillId="37" borderId="1" xfId="0" applyFont="1" applyFill="1" applyBorder="1" applyAlignment="1">
      <alignment horizontal="left" vertical="center" wrapText="1"/>
    </xf>
    <xf numFmtId="0" fontId="6" fillId="37" borderId="1" xfId="0" applyFont="1" applyFill="1" applyBorder="1" applyAlignment="1">
      <alignment vertical="center" wrapText="1"/>
    </xf>
    <xf numFmtId="0" fontId="6" fillId="38" borderId="8" xfId="0" applyFont="1" applyFill="1" applyBorder="1" applyAlignment="1">
      <alignment horizontal="left" vertical="center" wrapText="1"/>
    </xf>
    <xf numFmtId="0" fontId="6" fillId="38" borderId="1" xfId="0" applyFont="1" applyFill="1" applyBorder="1" applyAlignment="1">
      <alignment horizontal="left" vertical="center" wrapText="1"/>
    </xf>
    <xf numFmtId="0" fontId="6" fillId="39" borderId="8" xfId="0" applyFont="1" applyFill="1" applyBorder="1" applyAlignment="1">
      <alignment vertical="center" wrapText="1"/>
    </xf>
    <xf numFmtId="0" fontId="6" fillId="39" borderId="1" xfId="0" applyFont="1" applyFill="1" applyBorder="1" applyAlignment="1">
      <alignment horizontal="left" vertical="center" wrapText="1"/>
    </xf>
    <xf numFmtId="0" fontId="6" fillId="40" borderId="8" xfId="0" applyFont="1" applyFill="1" applyBorder="1" applyAlignment="1">
      <alignment vertical="center" wrapText="1"/>
    </xf>
    <xf numFmtId="0" fontId="6" fillId="40" borderId="1" xfId="0" applyFont="1" applyFill="1" applyBorder="1" applyAlignment="1">
      <alignment horizontal="left" vertical="center" wrapText="1"/>
    </xf>
    <xf numFmtId="0" fontId="6" fillId="41" borderId="5" xfId="0" applyFont="1" applyFill="1" applyBorder="1" applyAlignment="1">
      <alignment vertical="center" wrapText="1"/>
    </xf>
    <xf numFmtId="0" fontId="6" fillId="41" borderId="1" xfId="0" applyFont="1" applyFill="1" applyBorder="1" applyAlignment="1">
      <alignment horizontal="left" vertical="center" wrapText="1"/>
    </xf>
    <xf numFmtId="0" fontId="6" fillId="21" borderId="1" xfId="0" applyFont="1" applyFill="1" applyBorder="1" applyAlignment="1">
      <alignment horizontal="justify" vertical="center" wrapText="1"/>
    </xf>
    <xf numFmtId="0" fontId="6" fillId="21" borderId="1" xfId="0" applyFont="1" applyFill="1" applyBorder="1" applyAlignment="1">
      <alignment horizontal="left" vertical="center" wrapText="1"/>
    </xf>
    <xf numFmtId="0" fontId="6" fillId="21" borderId="8" xfId="0" applyFont="1" applyFill="1" applyBorder="1" applyAlignment="1">
      <alignment vertical="center" wrapText="1"/>
    </xf>
    <xf numFmtId="0" fontId="6" fillId="22" borderId="1" xfId="0" applyFont="1" applyFill="1" applyBorder="1" applyAlignment="1">
      <alignment horizontal="left" vertical="center" wrapText="1"/>
    </xf>
    <xf numFmtId="0" fontId="6" fillId="22" borderId="3" xfId="0" applyFont="1" applyFill="1" applyBorder="1" applyAlignment="1">
      <alignment vertical="center" wrapText="1"/>
    </xf>
    <xf numFmtId="0" fontId="6" fillId="23" borderId="8" xfId="0" applyFont="1" applyFill="1" applyBorder="1" applyAlignment="1">
      <alignment vertical="center" wrapText="1"/>
    </xf>
    <xf numFmtId="0" fontId="6" fillId="42" borderId="8" xfId="0" applyFont="1" applyFill="1" applyBorder="1" applyAlignment="1">
      <alignment vertical="center" wrapText="1"/>
    </xf>
    <xf numFmtId="0" fontId="6" fillId="42" borderId="1" xfId="0" applyFont="1" applyFill="1" applyBorder="1" applyAlignment="1">
      <alignment horizontal="left" vertical="center" wrapText="1"/>
    </xf>
    <xf numFmtId="0" fontId="6" fillId="43" borderId="8" xfId="0" applyFont="1" applyFill="1" applyBorder="1" applyAlignment="1">
      <alignment vertical="center" wrapText="1"/>
    </xf>
    <xf numFmtId="0" fontId="6" fillId="43" borderId="1" xfId="0" applyFont="1" applyFill="1" applyBorder="1" applyAlignment="1">
      <alignment horizontal="left" vertical="center" wrapText="1"/>
    </xf>
    <xf numFmtId="0" fontId="6" fillId="17" borderId="3" xfId="0" applyFont="1" applyFill="1" applyBorder="1" applyAlignment="1">
      <alignment vertical="center" wrapText="1"/>
    </xf>
    <xf numFmtId="0" fontId="6" fillId="17" borderId="1" xfId="0" applyFont="1" applyFill="1" applyBorder="1" applyAlignment="1">
      <alignment vertical="center" wrapText="1"/>
    </xf>
    <xf numFmtId="0" fontId="6" fillId="17" borderId="1" xfId="0" applyFont="1" applyFill="1" applyBorder="1" applyAlignment="1">
      <alignment horizontal="left" vertical="center" wrapText="1"/>
    </xf>
    <xf numFmtId="0" fontId="6" fillId="18" borderId="1" xfId="0" applyFont="1" applyFill="1" applyBorder="1" applyAlignment="1">
      <alignment vertical="center" wrapText="1"/>
    </xf>
    <xf numFmtId="0" fontId="6" fillId="18" borderId="1" xfId="0" applyFont="1" applyFill="1" applyBorder="1" applyAlignment="1">
      <alignment horizontal="left" vertical="center" wrapText="1"/>
    </xf>
    <xf numFmtId="0" fontId="6" fillId="18" borderId="8" xfId="0" applyFont="1" applyFill="1" applyBorder="1" applyAlignment="1">
      <alignment vertical="center" wrapText="1"/>
    </xf>
    <xf numFmtId="0" fontId="6" fillId="19" borderId="8" xfId="0" applyFont="1" applyFill="1" applyBorder="1" applyAlignment="1">
      <alignment vertical="center" wrapText="1"/>
    </xf>
    <xf numFmtId="0" fontId="6" fillId="19" borderId="1" xfId="0" applyFont="1" applyFill="1" applyBorder="1" applyAlignment="1">
      <alignment horizontal="left" vertical="center" wrapText="1"/>
    </xf>
    <xf numFmtId="0" fontId="6" fillId="19" borderId="1" xfId="0" applyFont="1" applyFill="1" applyBorder="1" applyAlignment="1">
      <alignment vertical="center" wrapText="1"/>
    </xf>
    <xf numFmtId="0" fontId="6" fillId="20" borderId="1" xfId="0" applyFont="1" applyFill="1" applyBorder="1" applyAlignment="1">
      <alignment horizontal="left" vertical="center" wrapText="1"/>
    </xf>
    <xf numFmtId="0" fontId="6" fillId="20" borderId="3" xfId="0" applyFont="1" applyFill="1" applyBorder="1" applyAlignment="1">
      <alignment vertical="center" wrapText="1"/>
    </xf>
    <xf numFmtId="0" fontId="6" fillId="12" borderId="8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left" vertical="center" wrapText="1"/>
    </xf>
    <xf numFmtId="0" fontId="6" fillId="13" borderId="8" xfId="0" applyFont="1" applyFill="1" applyBorder="1" applyAlignment="1">
      <alignment vertical="center" wrapText="1"/>
    </xf>
    <xf numFmtId="0" fontId="6" fillId="13" borderId="1" xfId="0" applyFont="1" applyFill="1" applyBorder="1" applyAlignment="1">
      <alignment vertical="center" wrapText="1"/>
    </xf>
    <xf numFmtId="0" fontId="6" fillId="13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44" borderId="3" xfId="0" applyFont="1" applyFill="1" applyBorder="1" applyAlignment="1">
      <alignment vertical="center" wrapText="1"/>
    </xf>
    <xf numFmtId="0" fontId="6" fillId="44" borderId="1" xfId="0" applyFont="1" applyFill="1" applyBorder="1" applyAlignment="1">
      <alignment horizontal="left" vertical="center" wrapText="1"/>
    </xf>
    <xf numFmtId="0" fontId="6" fillId="44" borderId="3" xfId="0" applyFont="1" applyFill="1" applyBorder="1" applyAlignment="1">
      <alignment horizontal="left" vertical="center" wrapText="1"/>
    </xf>
    <xf numFmtId="0" fontId="6" fillId="44" borderId="1" xfId="0" applyFont="1" applyFill="1" applyBorder="1" applyAlignment="1">
      <alignment vertical="center" wrapText="1"/>
    </xf>
    <xf numFmtId="0" fontId="6" fillId="45" borderId="1" xfId="0" applyFont="1" applyFill="1" applyBorder="1" applyAlignment="1">
      <alignment vertical="center" wrapText="1"/>
    </xf>
    <xf numFmtId="0" fontId="6" fillId="45" borderId="3" xfId="0" applyFont="1" applyFill="1" applyBorder="1" applyAlignment="1">
      <alignment vertical="center" wrapText="1"/>
    </xf>
    <xf numFmtId="0" fontId="6" fillId="14" borderId="1" xfId="0" applyFont="1" applyFill="1" applyBorder="1" applyAlignment="1">
      <alignment vertical="center"/>
    </xf>
    <xf numFmtId="0" fontId="6" fillId="14" borderId="1" xfId="0" applyFont="1" applyFill="1" applyBorder="1" applyAlignment="1">
      <alignment vertical="center" wrapText="1"/>
    </xf>
    <xf numFmtId="0" fontId="6" fillId="14" borderId="3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3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15" borderId="3" xfId="0" applyFont="1" applyFill="1" applyBorder="1" applyAlignment="1">
      <alignment vertical="center" wrapText="1"/>
    </xf>
    <xf numFmtId="0" fontId="6" fillId="15" borderId="1" xfId="0" applyFont="1" applyFill="1" applyBorder="1" applyAlignment="1">
      <alignment vertical="center" wrapText="1"/>
    </xf>
    <xf numFmtId="0" fontId="6" fillId="16" borderId="3" xfId="0" applyFont="1" applyFill="1" applyBorder="1" applyAlignment="1">
      <alignment vertical="center" wrapText="1"/>
    </xf>
    <xf numFmtId="0" fontId="6" fillId="16" borderId="1" xfId="0" applyFont="1" applyFill="1" applyBorder="1" applyAlignment="1">
      <alignment horizontal="left" vertical="center"/>
    </xf>
    <xf numFmtId="0" fontId="6" fillId="16" borderId="1" xfId="0" applyFont="1" applyFill="1" applyBorder="1" applyAlignment="1">
      <alignment vertical="center" wrapText="1"/>
    </xf>
    <xf numFmtId="0" fontId="6" fillId="24" borderId="3" xfId="0" applyFont="1" applyFill="1" applyBorder="1" applyAlignment="1">
      <alignment horizontal="left" vertical="center" wrapText="1"/>
    </xf>
    <xf numFmtId="0" fontId="6" fillId="25" borderId="3" xfId="0" applyFont="1" applyFill="1" applyBorder="1" applyAlignment="1">
      <alignment vertical="center" wrapText="1"/>
    </xf>
    <xf numFmtId="0" fontId="6" fillId="26" borderId="2" xfId="0" applyFont="1" applyFill="1" applyBorder="1" applyAlignment="1">
      <alignment vertical="center" wrapText="1"/>
    </xf>
    <xf numFmtId="0" fontId="6" fillId="28" borderId="1" xfId="0" applyFont="1" applyFill="1" applyBorder="1" applyAlignment="1">
      <alignment vertical="center" wrapText="1"/>
    </xf>
    <xf numFmtId="0" fontId="6" fillId="46" borderId="1" xfId="0" applyFont="1" applyFill="1" applyBorder="1" applyAlignment="1">
      <alignment vertical="center" wrapText="1"/>
    </xf>
    <xf numFmtId="0" fontId="6" fillId="46" borderId="1" xfId="0" applyFont="1" applyFill="1" applyBorder="1" applyAlignment="1">
      <alignment horizontal="left" vertical="center" wrapText="1"/>
    </xf>
    <xf numFmtId="0" fontId="6" fillId="47" borderId="1" xfId="0" applyFont="1" applyFill="1" applyBorder="1" applyAlignment="1">
      <alignment vertical="center" wrapText="1"/>
    </xf>
    <xf numFmtId="0" fontId="6" fillId="48" borderId="1" xfId="0" applyFont="1" applyFill="1" applyBorder="1" applyAlignment="1">
      <alignment vertical="center" wrapText="1"/>
    </xf>
    <xf numFmtId="0" fontId="6" fillId="49" borderId="1" xfId="0" applyFont="1" applyFill="1" applyBorder="1" applyAlignment="1">
      <alignment vertical="center" wrapText="1"/>
    </xf>
    <xf numFmtId="0" fontId="6" fillId="49" borderId="1" xfId="0" applyFont="1" applyFill="1" applyBorder="1" applyAlignment="1">
      <alignment horizontal="left" vertical="center" wrapText="1"/>
    </xf>
    <xf numFmtId="0" fontId="6" fillId="29" borderId="1" xfId="0" applyFont="1" applyFill="1" applyBorder="1" applyAlignment="1">
      <alignment horizontal="left" vertical="center" wrapText="1"/>
    </xf>
    <xf numFmtId="0" fontId="6" fillId="3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0" xfId="0" applyBorder="1" applyProtection="1"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locked="0" hidden="1"/>
    </xf>
    <xf numFmtId="0" fontId="0" fillId="2" borderId="0" xfId="0" applyFill="1" applyBorder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3" fillId="0" borderId="0" xfId="0" applyFont="1" applyBorder="1" applyAlignment="1" applyProtection="1">
      <alignment vertical="center"/>
      <protection locked="0" hidden="1"/>
    </xf>
    <xf numFmtId="0" fontId="5" fillId="0" borderId="0" xfId="0" applyFont="1" applyBorder="1" applyProtection="1">
      <protection locked="0" hidden="1"/>
    </xf>
    <xf numFmtId="164" fontId="2" fillId="0" borderId="1" xfId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1" xfId="0" applyFill="1" applyBorder="1"/>
    <xf numFmtId="1" fontId="9" fillId="2" borderId="1" xfId="0" applyNumberFormat="1" applyFont="1" applyFill="1" applyBorder="1" applyAlignment="1">
      <alignment horizontal="center" vertical="center"/>
    </xf>
    <xf numFmtId="1" fontId="8" fillId="2" borderId="1" xfId="2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9" fillId="2" borderId="1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left" vertical="center" wrapText="1"/>
      <protection locked="0" hidden="1"/>
    </xf>
    <xf numFmtId="1" fontId="2" fillId="0" borderId="1" xfId="1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167" fontId="2" fillId="0" borderId="1" xfId="3" applyNumberFormat="1" applyFont="1" applyFill="1" applyBorder="1" applyAlignment="1" applyProtection="1">
      <alignment horizontal="right" vertical="center" wrapText="1"/>
      <protection locked="0" hidden="1"/>
    </xf>
    <xf numFmtId="1" fontId="2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166" fontId="2" fillId="0" borderId="1" xfId="0" applyNumberFormat="1" applyFont="1" applyFill="1" applyBorder="1" applyAlignment="1" applyProtection="1">
      <alignment horizontal="right" vertical="center" wrapText="1"/>
      <protection hidden="1"/>
    </xf>
    <xf numFmtId="165" fontId="2" fillId="0" borderId="1" xfId="1" applyNumberFormat="1" applyFont="1" applyFill="1" applyBorder="1" applyAlignment="1" applyProtection="1">
      <alignment horizontal="right" vertical="center"/>
      <protection locked="0" hidden="1"/>
    </xf>
    <xf numFmtId="0" fontId="2" fillId="0" borderId="1" xfId="0" applyFont="1" applyBorder="1" applyAlignment="1" applyProtection="1">
      <alignment horizontal="right" vertical="center"/>
      <protection locked="0" hidden="1"/>
    </xf>
    <xf numFmtId="0" fontId="0" fillId="0" borderId="0" xfId="0" applyAlignment="1">
      <alignment horizontal="left" vertical="center"/>
    </xf>
    <xf numFmtId="0" fontId="11" fillId="0" borderId="0" xfId="0" applyFont="1" applyFill="1" applyBorder="1" applyAlignment="1" applyProtection="1">
      <alignment vertical="center" wrapText="1"/>
      <protection locked="0" hidden="1"/>
    </xf>
    <xf numFmtId="0" fontId="11" fillId="0" borderId="19" xfId="0" applyFont="1" applyFill="1" applyBorder="1" applyAlignment="1" applyProtection="1">
      <alignment vertical="center" wrapText="1"/>
      <protection locked="0" hidden="1"/>
    </xf>
    <xf numFmtId="1" fontId="2" fillId="0" borderId="2" xfId="0" applyNumberFormat="1" applyFont="1" applyFill="1" applyBorder="1" applyAlignment="1" applyProtection="1">
      <alignment horizontal="left" vertical="center" wrapText="1"/>
      <protection locked="0" hidden="1"/>
    </xf>
    <xf numFmtId="167" fontId="2" fillId="0" borderId="2" xfId="3" applyNumberFormat="1" applyFont="1" applyFill="1" applyBorder="1" applyAlignment="1" applyProtection="1">
      <alignment horizontal="right" vertical="center" wrapText="1"/>
      <protection locked="0" hidden="1"/>
    </xf>
    <xf numFmtId="1" fontId="2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166" fontId="2" fillId="0" borderId="2" xfId="0" applyNumberFormat="1" applyFont="1" applyFill="1" applyBorder="1" applyAlignment="1" applyProtection="1">
      <alignment horizontal="right" vertical="center" wrapText="1"/>
      <protection hidden="1"/>
    </xf>
    <xf numFmtId="164" fontId="2" fillId="0" borderId="2" xfId="1" applyFont="1" applyFill="1" applyBorder="1" applyAlignment="1" applyProtection="1">
      <alignment horizontal="left" vertical="center" wrapText="1"/>
      <protection locked="0" hidden="1"/>
    </xf>
    <xf numFmtId="164" fontId="2" fillId="0" borderId="2" xfId="1" applyFont="1" applyFill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left" vertical="center"/>
      <protection locked="0" hidden="1"/>
    </xf>
    <xf numFmtId="165" fontId="2" fillId="0" borderId="2" xfId="1" applyNumberFormat="1" applyFont="1" applyFill="1" applyBorder="1" applyAlignment="1" applyProtection="1">
      <alignment horizontal="right" vertical="center"/>
      <protection locked="0" hidden="1"/>
    </xf>
    <xf numFmtId="0" fontId="2" fillId="0" borderId="2" xfId="0" applyFont="1" applyBorder="1" applyAlignment="1" applyProtection="1">
      <alignment horizontal="right" vertical="center"/>
      <protection locked="0" hidden="1"/>
    </xf>
    <xf numFmtId="166" fontId="2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0" fontId="11" fillId="18" borderId="14" xfId="0" applyFont="1" applyFill="1" applyBorder="1" applyAlignment="1" applyProtection="1">
      <alignment horizontal="center" vertical="center" wrapText="1"/>
      <protection locked="0" hidden="1"/>
    </xf>
    <xf numFmtId="0" fontId="11" fillId="18" borderId="15" xfId="0" applyFont="1" applyFill="1" applyBorder="1" applyAlignment="1" applyProtection="1">
      <alignment horizontal="center" vertical="center" wrapText="1"/>
      <protection locked="0" hidden="1"/>
    </xf>
    <xf numFmtId="0" fontId="10" fillId="4" borderId="34" xfId="0" applyFont="1" applyFill="1" applyBorder="1" applyAlignment="1" applyProtection="1">
      <alignment horizontal="center" vertical="center" wrapText="1"/>
      <protection locked="0" hidden="1"/>
    </xf>
    <xf numFmtId="0" fontId="11" fillId="7" borderId="16" xfId="0" applyFont="1" applyFill="1" applyBorder="1" applyAlignment="1" applyProtection="1">
      <alignment horizontal="center" vertical="center" wrapText="1"/>
      <protection locked="0" hidden="1"/>
    </xf>
    <xf numFmtId="0" fontId="13" fillId="0" borderId="0" xfId="0" applyFont="1" applyBorder="1" applyProtection="1">
      <protection locked="0" hidden="1"/>
    </xf>
    <xf numFmtId="0" fontId="14" fillId="0" borderId="0" xfId="0" applyFont="1" applyProtection="1">
      <protection locked="0" hidden="1"/>
    </xf>
    <xf numFmtId="0" fontId="14" fillId="0" borderId="0" xfId="0" applyFont="1" applyProtection="1">
      <protection hidden="1"/>
    </xf>
    <xf numFmtId="49" fontId="8" fillId="0" borderId="1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" fontId="8" fillId="10" borderId="1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49" fontId="8" fillId="10" borderId="1" xfId="0" applyNumberFormat="1" applyFont="1" applyFill="1" applyBorder="1" applyAlignment="1">
      <alignment horizontal="left" vertical="center" wrapText="1"/>
    </xf>
    <xf numFmtId="1" fontId="9" fillId="1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left" vertical="center" wrapText="1"/>
    </xf>
    <xf numFmtId="1" fontId="9" fillId="0" borderId="1" xfId="2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6" fillId="11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11" fillId="42" borderId="28" xfId="0" applyFont="1" applyFill="1" applyBorder="1" applyAlignment="1" applyProtection="1">
      <alignment horizontal="center" vertical="center" wrapText="1"/>
      <protection locked="0" hidden="1"/>
    </xf>
    <xf numFmtId="1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164" fontId="2" fillId="0" borderId="2" xfId="1" applyFont="1" applyFill="1" applyBorder="1" applyAlignment="1" applyProtection="1">
      <alignment horizontal="center" vertical="center" wrapText="1"/>
      <protection hidden="1"/>
    </xf>
    <xf numFmtId="0" fontId="11" fillId="8" borderId="14" xfId="0" applyFont="1" applyFill="1" applyBorder="1" applyAlignment="1" applyProtection="1">
      <alignment horizontal="center" vertical="center" wrapText="1"/>
      <protection locked="0" hidden="1"/>
    </xf>
    <xf numFmtId="0" fontId="11" fillId="9" borderId="14" xfId="0" applyFont="1" applyFill="1" applyBorder="1" applyAlignment="1" applyProtection="1">
      <alignment horizontal="center" vertical="center" wrapText="1"/>
      <protection locked="0" hidden="1"/>
    </xf>
    <xf numFmtId="0" fontId="11" fillId="0" borderId="0" xfId="0" applyFont="1" applyFill="1" applyBorder="1" applyAlignment="1" applyProtection="1">
      <alignment horizontal="center" vertical="center" wrapText="1"/>
      <protection locked="0" hidden="1"/>
    </xf>
    <xf numFmtId="1" fontId="8" fillId="10" borderId="1" xfId="2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49" fontId="8" fillId="1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11" fillId="7" borderId="18" xfId="0" applyFont="1" applyFill="1" applyBorder="1" applyAlignment="1" applyProtection="1">
      <alignment horizontal="center" vertical="center" wrapText="1"/>
      <protection locked="0" hidden="1"/>
    </xf>
    <xf numFmtId="1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1" fontId="2" fillId="0" borderId="6" xfId="1" applyNumberFormat="1" applyFont="1" applyFill="1" applyBorder="1" applyAlignment="1" applyProtection="1">
      <alignment horizontal="center" vertical="center" wrapText="1"/>
      <protection locked="0" hidden="1"/>
    </xf>
    <xf numFmtId="1" fontId="2" fillId="0" borderId="21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locked="0" hidden="1"/>
    </xf>
    <xf numFmtId="0" fontId="11" fillId="7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31" xfId="0" applyFont="1" applyFill="1" applyBorder="1" applyAlignment="1" applyProtection="1">
      <alignment horizontal="center" vertical="center" wrapText="1"/>
      <protection locked="0" hidden="1"/>
    </xf>
    <xf numFmtId="0" fontId="11" fillId="42" borderId="40" xfId="0" applyFont="1" applyFill="1" applyBorder="1" applyAlignment="1" applyProtection="1">
      <alignment horizontal="center" vertical="center" wrapText="1"/>
      <protection locked="0" hidden="1"/>
    </xf>
    <xf numFmtId="0" fontId="11" fillId="9" borderId="11" xfId="0" applyFont="1" applyFill="1" applyBorder="1" applyAlignment="1" applyProtection="1">
      <alignment horizontal="center" vertical="center" wrapText="1"/>
      <protection locked="0" hidden="1"/>
    </xf>
    <xf numFmtId="0" fontId="11" fillId="9" borderId="31" xfId="0" applyFont="1" applyFill="1" applyBorder="1" applyAlignment="1" applyProtection="1">
      <alignment horizontal="center" vertical="center" wrapText="1"/>
      <protection locked="0" hidden="1"/>
    </xf>
    <xf numFmtId="0" fontId="11" fillId="18" borderId="38" xfId="0" applyFont="1" applyFill="1" applyBorder="1" applyAlignment="1" applyProtection="1">
      <alignment horizontal="center" vertical="center" wrapText="1" shrinkToFit="1"/>
      <protection locked="0" hidden="1"/>
    </xf>
    <xf numFmtId="0" fontId="11" fillId="18" borderId="1" xfId="0" applyFont="1" applyFill="1" applyBorder="1" applyAlignment="1" applyProtection="1">
      <alignment horizontal="center" vertical="center" wrapText="1" shrinkToFit="1"/>
      <protection locked="0" hidden="1"/>
    </xf>
    <xf numFmtId="0" fontId="11" fillId="18" borderId="14" xfId="0" applyFont="1" applyFill="1" applyBorder="1" applyAlignment="1" applyProtection="1">
      <alignment horizontal="center" vertical="center" wrapText="1" shrinkToFit="1"/>
      <protection locked="0" hidden="1"/>
    </xf>
    <xf numFmtId="0" fontId="4" fillId="0" borderId="4" xfId="0" applyFont="1" applyFill="1" applyBorder="1" applyAlignment="1" applyProtection="1">
      <alignment horizontal="center" vertical="center" wrapText="1"/>
      <protection locked="0" hidden="1"/>
    </xf>
    <xf numFmtId="0" fontId="4" fillId="0" borderId="8" xfId="0" applyFont="1" applyFill="1" applyBorder="1" applyAlignment="1" applyProtection="1">
      <alignment horizontal="center" vertical="center" wrapText="1"/>
      <protection locked="0" hidden="1"/>
    </xf>
    <xf numFmtId="0" fontId="4" fillId="0" borderId="9" xfId="0" applyFont="1" applyFill="1" applyBorder="1" applyAlignment="1" applyProtection="1">
      <alignment horizontal="center" vertical="center" wrapText="1"/>
      <protection locked="0" hidden="1"/>
    </xf>
    <xf numFmtId="0" fontId="4" fillId="0" borderId="5" xfId="0" applyFont="1" applyFill="1" applyBorder="1" applyAlignment="1" applyProtection="1">
      <alignment horizontal="center" vertical="center" wrapText="1"/>
      <protection locked="0" hidden="1"/>
    </xf>
    <xf numFmtId="0" fontId="4" fillId="0" borderId="11" xfId="0" applyFont="1" applyFill="1" applyBorder="1" applyAlignment="1" applyProtection="1">
      <alignment horizontal="center" vertical="center" wrapText="1"/>
      <protection locked="0" hidden="1"/>
    </xf>
    <xf numFmtId="0" fontId="4" fillId="0" borderId="12" xfId="0" applyFont="1" applyFill="1" applyBorder="1" applyAlignment="1" applyProtection="1">
      <alignment horizontal="center" vertical="center" wrapText="1"/>
      <protection locked="0" hidden="1"/>
    </xf>
    <xf numFmtId="0" fontId="4" fillId="0" borderId="10" xfId="0" applyFont="1" applyFill="1" applyBorder="1" applyAlignment="1" applyProtection="1">
      <alignment horizontal="center" vertical="center" wrapText="1"/>
      <protection locked="0" hidden="1"/>
    </xf>
    <xf numFmtId="0" fontId="4" fillId="0" borderId="6" xfId="0" applyFont="1" applyFill="1" applyBorder="1" applyAlignment="1" applyProtection="1">
      <alignment horizontal="center" vertical="center" wrapText="1"/>
      <protection locked="0" hidden="1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4" fontId="4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9" borderId="3" xfId="0" applyFont="1" applyFill="1" applyBorder="1" applyAlignment="1" applyProtection="1">
      <alignment horizontal="center" vertical="center" wrapText="1"/>
      <protection locked="0" hidden="1"/>
    </xf>
    <xf numFmtId="0" fontId="11" fillId="9" borderId="20" xfId="0" applyFont="1" applyFill="1" applyBorder="1" applyAlignment="1" applyProtection="1">
      <alignment horizontal="center" vertical="center" wrapText="1"/>
      <protection locked="0" hidden="1"/>
    </xf>
    <xf numFmtId="0" fontId="11" fillId="9" borderId="1" xfId="0" applyFont="1" applyFill="1" applyBorder="1" applyAlignment="1" applyProtection="1">
      <alignment horizontal="center" vertical="center" wrapText="1"/>
      <protection locked="0" hidden="1"/>
    </xf>
    <xf numFmtId="0" fontId="10" fillId="9" borderId="1" xfId="0" applyFont="1" applyFill="1" applyBorder="1" applyAlignment="1" applyProtection="1">
      <alignment vertical="center"/>
      <protection locked="0" hidden="1"/>
    </xf>
    <xf numFmtId="0" fontId="11" fillId="18" borderId="35" xfId="0" applyFont="1" applyFill="1" applyBorder="1" applyAlignment="1" applyProtection="1">
      <alignment horizontal="center" vertical="center" wrapText="1"/>
      <protection locked="0" hidden="1"/>
    </xf>
    <xf numFmtId="0" fontId="11" fillId="18" borderId="36" xfId="0" applyFont="1" applyFill="1" applyBorder="1" applyAlignment="1" applyProtection="1">
      <alignment horizontal="center" vertical="center" wrapText="1"/>
      <protection locked="0" hidden="1"/>
    </xf>
    <xf numFmtId="0" fontId="11" fillId="18" borderId="37" xfId="0" applyFont="1" applyFill="1" applyBorder="1" applyAlignment="1" applyProtection="1">
      <alignment horizontal="center" vertical="center" wrapText="1"/>
      <protection locked="0" hidden="1"/>
    </xf>
    <xf numFmtId="0" fontId="11" fillId="19" borderId="27" xfId="0" applyFont="1" applyFill="1" applyBorder="1" applyAlignment="1" applyProtection="1">
      <alignment horizontal="center" vertical="center" wrapText="1" shrinkToFit="1"/>
      <protection locked="0" hidden="1"/>
    </xf>
    <xf numFmtId="0" fontId="11" fillId="19" borderId="28" xfId="0" applyFont="1" applyFill="1" applyBorder="1" applyAlignment="1" applyProtection="1">
      <alignment horizontal="center" vertical="center" wrapText="1" shrinkToFit="1"/>
      <protection locked="0" hidden="1"/>
    </xf>
    <xf numFmtId="0" fontId="11" fillId="9" borderId="2" xfId="0" applyFont="1" applyFill="1" applyBorder="1" applyAlignment="1" applyProtection="1">
      <alignment horizontal="center" vertical="center" wrapText="1"/>
      <protection locked="0" hidden="1"/>
    </xf>
    <xf numFmtId="0" fontId="11" fillId="9" borderId="14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15" fillId="0" borderId="1" xfId="0" applyFont="1" applyFill="1" applyBorder="1" applyAlignment="1" applyProtection="1">
      <alignment horizontal="center" vertical="center" wrapText="1"/>
      <protection locked="0" hidden="1"/>
    </xf>
    <xf numFmtId="0" fontId="11" fillId="5" borderId="27" xfId="0" applyFont="1" applyFill="1" applyBorder="1" applyAlignment="1" applyProtection="1">
      <alignment horizontal="center" vertical="center" wrapText="1"/>
      <protection locked="0" hidden="1"/>
    </xf>
    <xf numFmtId="0" fontId="11" fillId="5" borderId="28" xfId="0" applyFont="1" applyFill="1" applyBorder="1" applyAlignment="1" applyProtection="1">
      <alignment horizontal="center" vertical="center" wrapText="1"/>
      <protection locked="0" hidden="1"/>
    </xf>
    <xf numFmtId="0" fontId="11" fillId="5" borderId="23" xfId="0" applyFont="1" applyFill="1" applyBorder="1" applyAlignment="1" applyProtection="1">
      <alignment horizontal="center" vertical="center" wrapText="1"/>
      <protection locked="0" hidden="1"/>
    </xf>
    <xf numFmtId="0" fontId="11" fillId="7" borderId="17" xfId="0" applyFont="1" applyFill="1" applyBorder="1" applyAlignment="1" applyProtection="1">
      <alignment horizontal="center" vertical="center" wrapText="1"/>
      <protection locked="0" hidden="1"/>
    </xf>
    <xf numFmtId="0" fontId="11" fillId="5" borderId="16" xfId="0" applyFont="1" applyFill="1" applyBorder="1" applyAlignment="1" applyProtection="1">
      <alignment horizontal="center" vertical="center" wrapText="1"/>
      <protection locked="0" hidden="1"/>
    </xf>
    <xf numFmtId="0" fontId="11" fillId="5" borderId="17" xfId="0" applyFont="1" applyFill="1" applyBorder="1" applyAlignment="1" applyProtection="1">
      <alignment horizontal="center" vertical="center" wrapText="1"/>
      <protection locked="0" hidden="1"/>
    </xf>
    <xf numFmtId="0" fontId="11" fillId="5" borderId="18" xfId="0" applyFont="1" applyFill="1" applyBorder="1" applyAlignment="1" applyProtection="1">
      <alignment horizontal="center" vertical="center" wrapText="1"/>
      <protection locked="0" hidden="1"/>
    </xf>
    <xf numFmtId="0" fontId="11" fillId="0" borderId="27" xfId="0" applyFont="1" applyFill="1" applyBorder="1" applyAlignment="1" applyProtection="1">
      <alignment horizontal="center" vertical="center" wrapText="1"/>
      <protection locked="0" hidden="1"/>
    </xf>
    <xf numFmtId="0" fontId="11" fillId="0" borderId="28" xfId="0" applyFont="1" applyFill="1" applyBorder="1" applyAlignment="1" applyProtection="1">
      <alignment horizontal="center" vertical="center" wrapText="1"/>
      <protection locked="0" hidden="1"/>
    </xf>
    <xf numFmtId="0" fontId="11" fillId="0" borderId="23" xfId="0" applyFont="1" applyFill="1" applyBorder="1" applyAlignment="1" applyProtection="1">
      <alignment horizontal="center" vertical="center" wrapText="1"/>
      <protection locked="0" hidden="1"/>
    </xf>
    <xf numFmtId="0" fontId="4" fillId="0" borderId="43" xfId="0" applyFont="1" applyFill="1" applyBorder="1" applyAlignment="1" applyProtection="1">
      <alignment horizontal="center" vertical="center" wrapText="1"/>
      <protection locked="0" hidden="1"/>
    </xf>
    <xf numFmtId="0" fontId="11" fillId="6" borderId="27" xfId="0" applyFont="1" applyFill="1" applyBorder="1" applyAlignment="1" applyProtection="1">
      <alignment horizontal="center" vertical="center" wrapText="1"/>
      <protection locked="0" hidden="1"/>
    </xf>
    <xf numFmtId="0" fontId="11" fillId="6" borderId="28" xfId="0" applyFont="1" applyFill="1" applyBorder="1" applyAlignment="1" applyProtection="1">
      <alignment horizontal="center" vertical="center" wrapText="1"/>
      <protection locked="0" hidden="1"/>
    </xf>
    <xf numFmtId="0" fontId="11" fillId="6" borderId="23" xfId="0" applyFont="1" applyFill="1" applyBorder="1" applyAlignment="1" applyProtection="1">
      <alignment horizontal="center" vertical="center" wrapText="1"/>
      <protection locked="0" hidden="1"/>
    </xf>
    <xf numFmtId="0" fontId="11" fillId="42" borderId="24" xfId="0" applyFont="1" applyFill="1" applyBorder="1" applyAlignment="1" applyProtection="1">
      <alignment horizontal="center" vertical="center" wrapText="1"/>
      <protection locked="0" hidden="1"/>
    </xf>
    <xf numFmtId="0" fontId="11" fillId="42" borderId="17" xfId="0" applyFont="1" applyFill="1" applyBorder="1" applyAlignment="1" applyProtection="1">
      <alignment horizontal="center" vertical="center" wrapText="1"/>
      <protection locked="0" hidden="1"/>
    </xf>
    <xf numFmtId="0" fontId="11" fillId="42" borderId="22" xfId="0" applyFont="1" applyFill="1" applyBorder="1" applyAlignment="1" applyProtection="1">
      <alignment horizontal="center" vertical="center" wrapText="1"/>
      <protection locked="0" hidden="1"/>
    </xf>
    <xf numFmtId="0" fontId="11" fillId="3" borderId="28" xfId="0" applyFont="1" applyFill="1" applyBorder="1" applyAlignment="1" applyProtection="1">
      <alignment horizontal="center" vertical="center" wrapText="1"/>
      <protection locked="0" hidden="1"/>
    </xf>
    <xf numFmtId="0" fontId="11" fillId="0" borderId="2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center" vertical="center"/>
      <protection hidden="1"/>
    </xf>
    <xf numFmtId="164" fontId="2" fillId="0" borderId="20" xfId="1" applyFont="1" applyFill="1" applyBorder="1" applyAlignment="1" applyProtection="1">
      <alignment horizontal="center" vertical="center" wrapText="1"/>
      <protection locked="0" hidden="1"/>
    </xf>
    <xf numFmtId="0" fontId="2" fillId="0" borderId="20" xfId="0" applyFont="1" applyFill="1" applyBorder="1" applyAlignment="1" applyProtection="1">
      <alignment horizontal="center" vertical="center" wrapText="1"/>
      <protection locked="0" hidden="1"/>
    </xf>
    <xf numFmtId="0" fontId="11" fillId="0" borderId="0" xfId="0" applyFont="1" applyFill="1" applyBorder="1" applyAlignment="1" applyProtection="1">
      <alignment horizontal="center" vertical="center" wrapText="1"/>
      <protection locked="0" hidden="1"/>
    </xf>
    <xf numFmtId="0" fontId="11" fillId="8" borderId="25" xfId="0" applyFont="1" applyFill="1" applyBorder="1" applyAlignment="1" applyProtection="1">
      <alignment horizontal="center" vertical="center" wrapText="1"/>
      <protection locked="0" hidden="1"/>
    </xf>
    <xf numFmtId="0" fontId="11" fillId="8" borderId="19" xfId="0" applyFont="1" applyFill="1" applyBorder="1" applyAlignment="1" applyProtection="1">
      <alignment horizontal="center" vertical="center" wrapText="1"/>
      <protection locked="0" hidden="1"/>
    </xf>
    <xf numFmtId="0" fontId="11" fillId="8" borderId="2" xfId="0" applyFont="1" applyFill="1" applyBorder="1" applyAlignment="1" applyProtection="1">
      <alignment horizontal="center" wrapText="1"/>
      <protection locked="0" hidden="1"/>
    </xf>
    <xf numFmtId="0" fontId="11" fillId="8" borderId="26" xfId="0" applyFont="1" applyFill="1" applyBorder="1" applyAlignment="1" applyProtection="1">
      <alignment horizontal="center" vertical="center" wrapText="1"/>
      <protection locked="0" hidden="1"/>
    </xf>
    <xf numFmtId="0" fontId="11" fillId="8" borderId="21" xfId="0" applyFont="1" applyFill="1" applyBorder="1" applyAlignment="1" applyProtection="1">
      <alignment horizontal="center" vertical="center" wrapText="1"/>
      <protection locked="0" hidden="1"/>
    </xf>
    <xf numFmtId="0" fontId="11" fillId="23" borderId="6" xfId="0" applyFont="1" applyFill="1" applyBorder="1" applyAlignment="1" applyProtection="1">
      <alignment horizontal="center" vertical="center" wrapText="1"/>
      <protection locked="0" hidden="1"/>
    </xf>
    <xf numFmtId="0" fontId="11" fillId="23" borderId="8" xfId="0" applyFont="1" applyFill="1" applyBorder="1" applyAlignment="1" applyProtection="1">
      <alignment horizontal="center" vertical="center" wrapText="1"/>
      <protection locked="0" hidden="1"/>
    </xf>
    <xf numFmtId="0" fontId="11" fillId="23" borderId="30" xfId="0" applyFont="1" applyFill="1" applyBorder="1" applyAlignment="1" applyProtection="1">
      <alignment horizontal="center" vertical="center" wrapText="1"/>
      <protection locked="0" hidden="1"/>
    </xf>
    <xf numFmtId="0" fontId="11" fillId="23" borderId="39" xfId="0" applyFont="1" applyFill="1" applyBorder="1" applyAlignment="1" applyProtection="1">
      <alignment horizontal="center" vertical="center" wrapText="1"/>
      <protection locked="0" hidden="1"/>
    </xf>
    <xf numFmtId="0" fontId="11" fillId="23" borderId="7" xfId="0" applyFont="1" applyFill="1" applyBorder="1" applyAlignment="1" applyProtection="1">
      <alignment horizontal="center" vertical="center" wrapText="1"/>
      <protection locked="0" hidden="1"/>
    </xf>
    <xf numFmtId="0" fontId="11" fillId="23" borderId="20" xfId="0" applyFont="1" applyFill="1" applyBorder="1" applyAlignment="1" applyProtection="1">
      <alignment horizontal="center" vertical="center" wrapText="1"/>
      <protection locked="0" hidden="1"/>
    </xf>
    <xf numFmtId="0" fontId="11" fillId="23" borderId="10" xfId="0" applyFont="1" applyFill="1" applyBorder="1" applyAlignment="1" applyProtection="1">
      <alignment horizontal="center" vertical="center" wrapText="1"/>
      <protection locked="0" hidden="1"/>
    </xf>
    <xf numFmtId="0" fontId="11" fillId="23" borderId="4" xfId="0" applyFont="1" applyFill="1" applyBorder="1" applyAlignment="1" applyProtection="1">
      <alignment horizontal="center" vertical="center" wrapText="1"/>
      <protection locked="0" hidden="1"/>
    </xf>
    <xf numFmtId="0" fontId="11" fillId="23" borderId="32" xfId="0" applyFont="1" applyFill="1" applyBorder="1" applyAlignment="1" applyProtection="1">
      <alignment horizontal="center" vertical="center" wrapText="1"/>
      <protection locked="0" hidden="1"/>
    </xf>
    <xf numFmtId="0" fontId="11" fillId="18" borderId="41" xfId="0" applyFont="1" applyFill="1" applyBorder="1" applyAlignment="1" applyProtection="1">
      <alignment horizontal="center" vertical="center" wrapText="1" shrinkToFit="1"/>
      <protection locked="0" hidden="1"/>
    </xf>
    <xf numFmtId="0" fontId="11" fillId="18" borderId="33" xfId="0" applyFont="1" applyFill="1" applyBorder="1" applyAlignment="1" applyProtection="1">
      <alignment horizontal="center" vertical="center" wrapText="1" shrinkToFit="1"/>
      <protection locked="0" hidden="1"/>
    </xf>
    <xf numFmtId="0" fontId="11" fillId="18" borderId="13" xfId="0" applyFont="1" applyFill="1" applyBorder="1" applyAlignment="1" applyProtection="1">
      <alignment horizontal="center" vertical="center" wrapText="1" shrinkToFit="1"/>
      <protection locked="0" hidden="1"/>
    </xf>
    <xf numFmtId="0" fontId="10" fillId="4" borderId="35" xfId="0" applyFont="1" applyFill="1" applyBorder="1" applyAlignment="1" applyProtection="1">
      <alignment horizontal="center" vertical="center" wrapText="1"/>
      <protection locked="0" hidden="1"/>
    </xf>
    <xf numFmtId="0" fontId="10" fillId="4" borderId="36" xfId="0" applyFont="1" applyFill="1" applyBorder="1" applyAlignment="1" applyProtection="1">
      <alignment horizontal="center" vertical="center" wrapText="1"/>
      <protection locked="0" hidden="1"/>
    </xf>
    <xf numFmtId="0" fontId="10" fillId="4" borderId="37" xfId="0" applyFont="1" applyFill="1" applyBorder="1" applyAlignment="1" applyProtection="1">
      <alignment horizontal="center" vertical="center" wrapText="1"/>
      <protection locked="0" hidden="1"/>
    </xf>
    <xf numFmtId="0" fontId="11" fillId="8" borderId="1" xfId="0" applyFont="1" applyFill="1" applyBorder="1" applyAlignment="1" applyProtection="1">
      <alignment horizontal="center" vertical="center" wrapText="1"/>
      <protection locked="0" hidden="1"/>
    </xf>
    <xf numFmtId="0" fontId="10" fillId="8" borderId="1" xfId="0" applyFont="1" applyFill="1" applyBorder="1" applyAlignment="1" applyProtection="1">
      <alignment vertical="center"/>
      <protection locked="0" hidden="1"/>
    </xf>
    <xf numFmtId="0" fontId="11" fillId="9" borderId="4" xfId="0" applyFont="1" applyFill="1" applyBorder="1" applyAlignment="1" applyProtection="1">
      <alignment horizontal="center" vertical="center" wrapText="1"/>
      <protection locked="0" hidden="1"/>
    </xf>
    <xf numFmtId="0" fontId="11" fillId="9" borderId="8" xfId="0" applyFont="1" applyFill="1" applyBorder="1" applyAlignment="1" applyProtection="1">
      <alignment horizontal="center" vertical="center" wrapText="1"/>
      <protection locked="0" hidden="1"/>
    </xf>
    <xf numFmtId="0" fontId="11" fillId="8" borderId="14" xfId="0" applyFont="1" applyFill="1" applyBorder="1" applyAlignment="1" applyProtection="1">
      <alignment horizontal="center" vertical="center" wrapText="1"/>
      <protection locked="0" hidden="1"/>
    </xf>
    <xf numFmtId="0" fontId="11" fillId="18" borderId="1" xfId="0" applyFont="1" applyFill="1" applyBorder="1" applyAlignment="1" applyProtection="1">
      <alignment horizontal="center" vertical="center" wrapText="1"/>
      <protection locked="0" hidden="1"/>
    </xf>
    <xf numFmtId="0" fontId="11" fillId="18" borderId="29" xfId="0" applyFont="1" applyFill="1" applyBorder="1" applyAlignment="1" applyProtection="1">
      <alignment horizontal="center" vertical="center" wrapText="1"/>
      <protection locked="0" hidden="1"/>
    </xf>
    <xf numFmtId="0" fontId="11" fillId="18" borderId="38" xfId="0" applyFont="1" applyFill="1" applyBorder="1" applyAlignment="1" applyProtection="1">
      <alignment horizontal="center" vertical="center" wrapText="1"/>
      <protection locked="0" hidden="1"/>
    </xf>
    <xf numFmtId="0" fontId="11" fillId="18" borderId="42" xfId="0" applyFont="1" applyFill="1" applyBorder="1" applyAlignment="1" applyProtection="1">
      <alignment horizontal="center" vertical="center" wrapText="1"/>
      <protection locked="0" hidden="1"/>
    </xf>
    <xf numFmtId="0" fontId="11" fillId="9" borderId="6" xfId="0" applyFont="1" applyFill="1" applyBorder="1" applyAlignment="1" applyProtection="1">
      <alignment horizontal="center" vertical="center" wrapText="1" shrinkToFit="1"/>
      <protection locked="0" hidden="1"/>
    </xf>
    <xf numFmtId="0" fontId="11" fillId="9" borderId="8" xfId="0" applyFont="1" applyFill="1" applyBorder="1" applyAlignment="1" applyProtection="1">
      <alignment horizontal="center" vertical="center" wrapText="1" shrinkToFit="1"/>
      <protection locked="0" hidden="1"/>
    </xf>
    <xf numFmtId="0" fontId="11" fillId="9" borderId="30" xfId="0" applyFont="1" applyFill="1" applyBorder="1" applyAlignment="1" applyProtection="1">
      <alignment horizontal="center" vertical="center" wrapText="1" shrinkToFit="1"/>
      <protection locked="0" hidden="1"/>
    </xf>
    <xf numFmtId="0" fontId="11" fillId="9" borderId="2" xfId="0" applyFont="1" applyFill="1" applyBorder="1" applyAlignment="1" applyProtection="1">
      <alignment horizontal="center" wrapText="1"/>
      <protection locked="0" hidden="1"/>
    </xf>
  </cellXfs>
  <cellStyles count="4">
    <cellStyle name="Moneda" xfId="3" builtinId="4"/>
    <cellStyle name="Moneda [0]" xfId="1" builtinId="7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D243"/>
      <color rgb="FFDEA900"/>
      <color rgb="FF1D4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595312</xdr:colOff>
      <xdr:row>0</xdr:row>
      <xdr:rowOff>43791</xdr:rowOff>
    </xdr:from>
    <xdr:to>
      <xdr:col>2</xdr:col>
      <xdr:colOff>414428</xdr:colOff>
      <xdr:row>4</xdr:row>
      <xdr:rowOff>11906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429" t="13754" r="3641" b="14649"/>
        <a:stretch/>
      </xdr:blipFill>
      <xdr:spPr bwMode="auto">
        <a:xfrm>
          <a:off x="681037" y="43791"/>
          <a:ext cx="1066891" cy="920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31</xdr:col>
      <xdr:colOff>904875</xdr:colOff>
      <xdr:row>1</xdr:row>
      <xdr:rowOff>59532</xdr:rowOff>
    </xdr:from>
    <xdr:ext cx="838200" cy="773905"/>
    <xdr:pic>
      <xdr:nvPicPr>
        <xdr:cNvPr id="3" name="image2.png" descr="C:\Users\paola.azcarate\Pictures\Logo - Girardota con Calidad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671500" y="130970"/>
          <a:ext cx="838200" cy="7739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F103"/>
  <sheetViews>
    <sheetView showGridLines="0" tabSelected="1" topLeftCell="AA1" zoomScale="80" zoomScaleNormal="80" zoomScaleSheetLayoutView="50" workbookViewId="0">
      <selection activeCell="AD2" sqref="AD2:AE2"/>
    </sheetView>
  </sheetViews>
  <sheetFormatPr baseColWidth="10" defaultColWidth="9.140625" defaultRowHeight="15" x14ac:dyDescent="0.25"/>
  <cols>
    <col min="1" max="1" width="1.28515625" style="147" customWidth="1"/>
    <col min="2" max="2" width="18.7109375" style="147" customWidth="1"/>
    <col min="3" max="7" width="19.85546875" style="147" customWidth="1"/>
    <col min="8" max="8" width="15.85546875" style="147" customWidth="1"/>
    <col min="9" max="9" width="37.5703125" style="147" customWidth="1"/>
    <col min="10" max="11" width="28.85546875" style="147" customWidth="1"/>
    <col min="12" max="12" width="18.7109375" style="147" customWidth="1"/>
    <col min="13" max="15" width="22" style="147" customWidth="1"/>
    <col min="16" max="16" width="53.28515625" style="147" customWidth="1"/>
    <col min="17" max="17" width="19.140625" style="147" customWidth="1"/>
    <col min="18" max="18" width="13.28515625" style="147" customWidth="1"/>
    <col min="19" max="22" width="9.140625" style="147" customWidth="1"/>
    <col min="23" max="23" width="13" style="147" customWidth="1"/>
    <col min="24" max="24" width="12.140625" style="147" customWidth="1"/>
    <col min="25" max="25" width="19.42578125" style="147" bestFit="1" customWidth="1"/>
    <col min="26" max="26" width="11.42578125" style="147" customWidth="1"/>
    <col min="27" max="27" width="16.7109375" style="147" bestFit="1" customWidth="1"/>
    <col min="28" max="28" width="8.5703125" style="147" customWidth="1"/>
    <col min="29" max="29" width="15.85546875" style="147" customWidth="1"/>
    <col min="30" max="30" width="15.42578125" style="147" customWidth="1"/>
    <col min="31" max="31" width="16.85546875" style="147" customWidth="1"/>
    <col min="32" max="32" width="17" style="147" customWidth="1"/>
    <col min="33" max="33" width="18" style="147" customWidth="1"/>
    <col min="34" max="254" width="11.42578125" style="147" customWidth="1"/>
    <col min="255" max="16384" width="9.140625" style="147"/>
  </cols>
  <sheetData>
    <row r="1" spans="2:33" ht="5.25" customHeight="1" x14ac:dyDescent="0.25"/>
    <row r="2" spans="2:33" s="145" customFormat="1" ht="23.25" customHeight="1" x14ac:dyDescent="0.25">
      <c r="B2" s="262"/>
      <c r="C2" s="262"/>
      <c r="D2" s="263" t="s">
        <v>598</v>
      </c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40" t="s">
        <v>468</v>
      </c>
      <c r="AC2" s="241"/>
      <c r="AD2" s="240" t="s">
        <v>600</v>
      </c>
      <c r="AE2" s="241"/>
      <c r="AF2" s="242"/>
      <c r="AG2" s="243"/>
    </row>
    <row r="3" spans="2:33" s="145" customFormat="1" ht="23.25" customHeight="1" x14ac:dyDescent="0.25">
      <c r="B3" s="262"/>
      <c r="C3" s="262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40" t="s">
        <v>467</v>
      </c>
      <c r="AC3" s="241"/>
      <c r="AD3" s="248" t="s">
        <v>599</v>
      </c>
      <c r="AE3" s="249"/>
      <c r="AF3" s="244"/>
      <c r="AG3" s="245"/>
    </row>
    <row r="4" spans="2:33" s="145" customFormat="1" ht="23.25" customHeight="1" x14ac:dyDescent="0.25">
      <c r="B4" s="262"/>
      <c r="C4" s="262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40" t="s">
        <v>466</v>
      </c>
      <c r="AC4" s="241"/>
      <c r="AD4" s="250">
        <v>44256</v>
      </c>
      <c r="AE4" s="241"/>
      <c r="AF4" s="246"/>
      <c r="AG4" s="247"/>
    </row>
    <row r="5" spans="2:33" s="145" customFormat="1" ht="8.25" customHeight="1" x14ac:dyDescent="0.25"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</row>
    <row r="6" spans="2:33" s="145" customFormat="1" ht="6" customHeight="1" thickBot="1" x14ac:dyDescent="0.3"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</row>
    <row r="7" spans="2:33" s="145" customFormat="1" ht="12.75" customHeight="1" thickBot="1" x14ac:dyDescent="0.3">
      <c r="B7" s="264" t="s">
        <v>463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</row>
    <row r="8" spans="2:33" s="145" customFormat="1" ht="19.5" customHeight="1" thickBot="1" x14ac:dyDescent="0.3">
      <c r="B8" s="183" t="s">
        <v>0</v>
      </c>
      <c r="C8" s="267" t="s">
        <v>10</v>
      </c>
      <c r="D8" s="267"/>
      <c r="E8" s="267"/>
      <c r="F8" s="267"/>
      <c r="G8" s="267"/>
      <c r="H8" s="267" t="s">
        <v>9</v>
      </c>
      <c r="I8" s="267"/>
      <c r="J8" s="267" t="s">
        <v>15</v>
      </c>
      <c r="K8" s="267"/>
      <c r="L8" s="267" t="s">
        <v>1</v>
      </c>
      <c r="M8" s="267"/>
      <c r="N8" s="267"/>
      <c r="O8" s="232"/>
      <c r="P8" s="222" t="s">
        <v>14</v>
      </c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</row>
    <row r="9" spans="2:33" s="145" customFormat="1" ht="19.5" customHeight="1" thickBot="1" x14ac:dyDescent="0.3">
      <c r="B9" s="169" t="s">
        <v>17</v>
      </c>
      <c r="C9" s="282" t="str">
        <f>IFERROR(VLOOKUP($B$9,Hoja1!B3:C6,2,0)," ")</f>
        <v>¡AHORASÍ! TRANSFORMACIÓN SOCIAL Y REDUCCIÓN DE LA POBREZA</v>
      </c>
      <c r="D9" s="282"/>
      <c r="E9" s="282"/>
      <c r="F9" s="282"/>
      <c r="G9" s="282"/>
      <c r="H9" s="283"/>
      <c r="I9" s="283"/>
      <c r="J9" s="284"/>
      <c r="K9" s="284"/>
      <c r="L9" s="285"/>
      <c r="M9" s="285"/>
      <c r="N9" s="285"/>
      <c r="O9" s="233"/>
      <c r="P9" s="229" t="str">
        <f>IFERROR(VLOOKUP($L9,Hoja1!$I$3:$J$176,2,0)," ")</f>
        <v xml:space="preserve"> </v>
      </c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</row>
    <row r="10" spans="2:33" s="145" customFormat="1" ht="7.5" customHeight="1" thickBot="1" x14ac:dyDescent="0.3"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</row>
    <row r="11" spans="2:33" s="145" customFormat="1" ht="19.5" customHeight="1" thickBot="1" x14ac:dyDescent="0.3">
      <c r="B11" s="268" t="s">
        <v>460</v>
      </c>
      <c r="C11" s="269"/>
      <c r="D11" s="270"/>
      <c r="E11" s="271"/>
      <c r="F11" s="272"/>
      <c r="G11" s="272"/>
      <c r="H11" s="272"/>
      <c r="I11" s="272"/>
      <c r="J11" s="273"/>
      <c r="K11" s="168"/>
      <c r="L11" s="168"/>
      <c r="M11" s="168"/>
      <c r="N11" s="217"/>
      <c r="O11" s="231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</row>
    <row r="12" spans="2:33" s="145" customFormat="1" ht="7.5" customHeight="1" thickBot="1" x14ac:dyDescent="0.3"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</row>
    <row r="13" spans="2:33" s="148" customFormat="1" ht="15" customHeight="1" thickBot="1" x14ac:dyDescent="0.3">
      <c r="B13" s="275" t="s">
        <v>36</v>
      </c>
      <c r="C13" s="276"/>
      <c r="D13" s="276"/>
      <c r="E13" s="276"/>
      <c r="F13" s="276"/>
      <c r="G13" s="276"/>
      <c r="H13" s="277"/>
      <c r="I13" s="278" t="s">
        <v>462</v>
      </c>
      <c r="J13" s="278"/>
      <c r="K13" s="279"/>
      <c r="L13" s="279"/>
      <c r="M13" s="280"/>
      <c r="N13" s="209"/>
      <c r="O13" s="234"/>
      <c r="P13" s="258" t="s">
        <v>461</v>
      </c>
      <c r="Q13" s="259"/>
      <c r="R13" s="259"/>
      <c r="S13" s="259"/>
      <c r="T13" s="259"/>
      <c r="U13" s="259"/>
      <c r="V13" s="259"/>
      <c r="W13" s="259"/>
      <c r="X13" s="281" t="s">
        <v>464</v>
      </c>
      <c r="Y13" s="281"/>
      <c r="Z13" s="281"/>
      <c r="AA13" s="281"/>
      <c r="AB13" s="281"/>
      <c r="AC13" s="281"/>
      <c r="AD13" s="281"/>
      <c r="AE13" s="281"/>
      <c r="AF13" s="281"/>
      <c r="AG13" s="182" t="s">
        <v>465</v>
      </c>
    </row>
    <row r="14" spans="2:33" s="149" customFormat="1" ht="15.75" customHeight="1" x14ac:dyDescent="0.2">
      <c r="B14" s="287" t="s">
        <v>38</v>
      </c>
      <c r="C14" s="289" t="s">
        <v>30</v>
      </c>
      <c r="D14" s="289"/>
      <c r="E14" s="289"/>
      <c r="F14" s="289"/>
      <c r="G14" s="289"/>
      <c r="H14" s="290" t="s">
        <v>445</v>
      </c>
      <c r="I14" s="292" t="s">
        <v>13</v>
      </c>
      <c r="J14" s="295" t="s">
        <v>496</v>
      </c>
      <c r="K14" s="296" t="s">
        <v>130</v>
      </c>
      <c r="L14" s="296" t="s">
        <v>459</v>
      </c>
      <c r="M14" s="298" t="s">
        <v>131</v>
      </c>
      <c r="N14" s="298" t="s">
        <v>596</v>
      </c>
      <c r="O14" s="298" t="s">
        <v>597</v>
      </c>
      <c r="P14" s="301" t="s">
        <v>475</v>
      </c>
      <c r="Q14" s="237" t="s">
        <v>130</v>
      </c>
      <c r="R14" s="237" t="s">
        <v>595</v>
      </c>
      <c r="S14" s="314" t="s">
        <v>446</v>
      </c>
      <c r="T14" s="314"/>
      <c r="U14" s="314"/>
      <c r="V14" s="315"/>
      <c r="W14" s="255" t="s">
        <v>597</v>
      </c>
      <c r="X14" s="316" t="s">
        <v>39</v>
      </c>
      <c r="Y14" s="319" t="s">
        <v>12</v>
      </c>
      <c r="Z14" s="319"/>
      <c r="AA14" s="319"/>
      <c r="AB14" s="319"/>
      <c r="AC14" s="319"/>
      <c r="AD14" s="260" t="s">
        <v>2</v>
      </c>
      <c r="AE14" s="260" t="s">
        <v>3</v>
      </c>
      <c r="AF14" s="235" t="s">
        <v>27</v>
      </c>
      <c r="AG14" s="304" t="s">
        <v>37</v>
      </c>
    </row>
    <row r="15" spans="2:33" s="150" customFormat="1" ht="15.75" customHeight="1" x14ac:dyDescent="0.25">
      <c r="B15" s="287"/>
      <c r="C15" s="307" t="s">
        <v>4</v>
      </c>
      <c r="D15" s="308"/>
      <c r="E15" s="308"/>
      <c r="F15" s="307" t="s">
        <v>11</v>
      </c>
      <c r="G15" s="307"/>
      <c r="H15" s="290"/>
      <c r="I15" s="293"/>
      <c r="J15" s="296"/>
      <c r="K15" s="296"/>
      <c r="L15" s="296"/>
      <c r="M15" s="299"/>
      <c r="N15" s="299"/>
      <c r="O15" s="299"/>
      <c r="P15" s="302"/>
      <c r="Q15" s="238"/>
      <c r="R15" s="238"/>
      <c r="S15" s="312"/>
      <c r="T15" s="312"/>
      <c r="U15" s="312"/>
      <c r="V15" s="313"/>
      <c r="W15" s="256"/>
      <c r="X15" s="317"/>
      <c r="Y15" s="253" t="s">
        <v>4</v>
      </c>
      <c r="Z15" s="254"/>
      <c r="AA15" s="254"/>
      <c r="AB15" s="309" t="s">
        <v>11</v>
      </c>
      <c r="AC15" s="310"/>
      <c r="AD15" s="253"/>
      <c r="AE15" s="253"/>
      <c r="AF15" s="235"/>
      <c r="AG15" s="305"/>
    </row>
    <row r="16" spans="2:33" s="150" customFormat="1" ht="15.75" customHeight="1" x14ac:dyDescent="0.25">
      <c r="B16" s="287"/>
      <c r="C16" s="307" t="s">
        <v>26</v>
      </c>
      <c r="D16" s="307" t="s">
        <v>6</v>
      </c>
      <c r="E16" s="308"/>
      <c r="F16" s="307" t="s">
        <v>5</v>
      </c>
      <c r="G16" s="307" t="s">
        <v>40</v>
      </c>
      <c r="H16" s="290"/>
      <c r="I16" s="293"/>
      <c r="J16" s="296"/>
      <c r="K16" s="296"/>
      <c r="L16" s="296"/>
      <c r="M16" s="299"/>
      <c r="N16" s="299"/>
      <c r="O16" s="299"/>
      <c r="P16" s="302"/>
      <c r="Q16" s="238"/>
      <c r="R16" s="238"/>
      <c r="S16" s="312" t="s">
        <v>31</v>
      </c>
      <c r="T16" s="312"/>
      <c r="U16" s="312"/>
      <c r="V16" s="313"/>
      <c r="W16" s="256"/>
      <c r="X16" s="317"/>
      <c r="Y16" s="251" t="s">
        <v>26</v>
      </c>
      <c r="Z16" s="253" t="s">
        <v>6</v>
      </c>
      <c r="AA16" s="254"/>
      <c r="AB16" s="251" t="s">
        <v>5</v>
      </c>
      <c r="AC16" s="251" t="s">
        <v>40</v>
      </c>
      <c r="AD16" s="253"/>
      <c r="AE16" s="253"/>
      <c r="AF16" s="235"/>
      <c r="AG16" s="305"/>
    </row>
    <row r="17" spans="2:33" s="150" customFormat="1" ht="15.75" customHeight="1" thickBot="1" x14ac:dyDescent="0.3">
      <c r="B17" s="288"/>
      <c r="C17" s="311"/>
      <c r="D17" s="215" t="s">
        <v>7</v>
      </c>
      <c r="E17" s="215" t="s">
        <v>8</v>
      </c>
      <c r="F17" s="311"/>
      <c r="G17" s="311"/>
      <c r="H17" s="291"/>
      <c r="I17" s="294"/>
      <c r="J17" s="297"/>
      <c r="K17" s="297"/>
      <c r="L17" s="297"/>
      <c r="M17" s="300"/>
      <c r="N17" s="300"/>
      <c r="O17" s="300"/>
      <c r="P17" s="303"/>
      <c r="Q17" s="239"/>
      <c r="R17" s="239"/>
      <c r="S17" s="180" t="s">
        <v>32</v>
      </c>
      <c r="T17" s="180" t="s">
        <v>33</v>
      </c>
      <c r="U17" s="180" t="s">
        <v>34</v>
      </c>
      <c r="V17" s="181" t="s">
        <v>35</v>
      </c>
      <c r="W17" s="257"/>
      <c r="X17" s="318"/>
      <c r="Y17" s="252"/>
      <c r="Z17" s="216" t="s">
        <v>7</v>
      </c>
      <c r="AA17" s="216" t="s">
        <v>8</v>
      </c>
      <c r="AB17" s="252"/>
      <c r="AC17" s="252"/>
      <c r="AD17" s="261"/>
      <c r="AE17" s="261"/>
      <c r="AF17" s="236"/>
      <c r="AG17" s="306"/>
    </row>
    <row r="18" spans="2:33" s="184" customFormat="1" ht="15.75" x14ac:dyDescent="0.25">
      <c r="B18" s="170"/>
      <c r="C18" s="171"/>
      <c r="D18" s="172"/>
      <c r="E18" s="172"/>
      <c r="F18" s="172"/>
      <c r="G18" s="172"/>
      <c r="H18" s="173"/>
      <c r="I18" s="174"/>
      <c r="J18" s="175"/>
      <c r="K18" s="175"/>
      <c r="L18" s="223"/>
      <c r="M18" s="223"/>
      <c r="N18" s="210"/>
      <c r="O18" s="210"/>
      <c r="P18" s="174"/>
      <c r="Q18" s="228"/>
      <c r="R18" s="224"/>
      <c r="S18" s="226"/>
      <c r="T18" s="226"/>
      <c r="U18" s="226"/>
      <c r="V18" s="226"/>
      <c r="W18" s="226"/>
      <c r="X18" s="176"/>
      <c r="Y18" s="177"/>
      <c r="Z18" s="178"/>
      <c r="AA18" s="177"/>
      <c r="AB18" s="177"/>
      <c r="AC18" s="177"/>
      <c r="AD18" s="173">
        <f>SUM(Y18:AC18)</f>
        <v>0</v>
      </c>
      <c r="AE18" s="178"/>
      <c r="AF18" s="178"/>
      <c r="AG18" s="179"/>
    </row>
    <row r="19" spans="2:33" s="184" customFormat="1" ht="15.75" x14ac:dyDescent="0.25">
      <c r="B19" s="170"/>
      <c r="C19" s="171"/>
      <c r="D19" s="172"/>
      <c r="E19" s="172"/>
      <c r="F19" s="172"/>
      <c r="G19" s="172"/>
      <c r="H19" s="164">
        <f t="shared" ref="H19:H78" si="0">SUM(C19:G19)</f>
        <v>0</v>
      </c>
      <c r="I19" s="174"/>
      <c r="J19" s="175"/>
      <c r="K19" s="175"/>
      <c r="L19" s="223"/>
      <c r="M19" s="223"/>
      <c r="N19" s="210"/>
      <c r="O19" s="210"/>
      <c r="P19" s="152"/>
      <c r="Q19" s="225"/>
      <c r="R19" s="224"/>
      <c r="S19" s="226"/>
      <c r="T19" s="226"/>
      <c r="U19" s="226"/>
      <c r="V19" s="226"/>
      <c r="W19" s="226"/>
      <c r="X19" s="176"/>
      <c r="Y19" s="177"/>
      <c r="Z19" s="178"/>
      <c r="AA19" s="177"/>
      <c r="AB19" s="177"/>
      <c r="AC19" s="177"/>
      <c r="AD19" s="173"/>
      <c r="AE19" s="178"/>
      <c r="AF19" s="178"/>
      <c r="AG19" s="179"/>
    </row>
    <row r="20" spans="2:33" s="184" customFormat="1" ht="15.75" x14ac:dyDescent="0.25">
      <c r="B20" s="159"/>
      <c r="C20" s="162"/>
      <c r="D20" s="163"/>
      <c r="E20" s="163"/>
      <c r="F20" s="163"/>
      <c r="G20" s="163"/>
      <c r="H20" s="164">
        <f t="shared" si="0"/>
        <v>0</v>
      </c>
      <c r="I20" s="174"/>
      <c r="J20" s="175"/>
      <c r="K20" s="175"/>
      <c r="L20" s="223"/>
      <c r="M20" s="223"/>
      <c r="N20" s="210"/>
      <c r="O20" s="210"/>
      <c r="P20" s="152"/>
      <c r="Q20" s="225"/>
      <c r="R20" s="224"/>
      <c r="S20" s="227"/>
      <c r="T20" s="227"/>
      <c r="U20" s="227"/>
      <c r="V20" s="227"/>
      <c r="W20" s="227"/>
      <c r="X20" s="161"/>
      <c r="Y20" s="165"/>
      <c r="Z20" s="166"/>
      <c r="AA20" s="165"/>
      <c r="AB20" s="165"/>
      <c r="AC20" s="165"/>
      <c r="AD20" s="164">
        <f t="shared" ref="AD20:AD78" si="1">SUM(Y20:AC20)</f>
        <v>0</v>
      </c>
      <c r="AE20" s="166"/>
      <c r="AF20" s="166"/>
      <c r="AG20" s="164">
        <f>H20-AD20</f>
        <v>0</v>
      </c>
    </row>
    <row r="21" spans="2:33" s="184" customFormat="1" ht="15.75" x14ac:dyDescent="0.25">
      <c r="B21" s="159"/>
      <c r="C21" s="162"/>
      <c r="D21" s="163"/>
      <c r="E21" s="163"/>
      <c r="F21" s="163"/>
      <c r="G21" s="163"/>
      <c r="H21" s="164">
        <f t="shared" si="0"/>
        <v>0</v>
      </c>
      <c r="I21" s="174"/>
      <c r="J21" s="175"/>
      <c r="K21" s="175"/>
      <c r="L21" s="223"/>
      <c r="M21" s="223"/>
      <c r="N21" s="210"/>
      <c r="O21" s="210"/>
      <c r="P21" s="152"/>
      <c r="Q21" s="225"/>
      <c r="R21" s="225"/>
      <c r="S21" s="227"/>
      <c r="T21" s="227"/>
      <c r="U21" s="227"/>
      <c r="V21" s="227"/>
      <c r="W21" s="227"/>
      <c r="X21" s="161"/>
      <c r="Y21" s="165"/>
      <c r="Z21" s="166"/>
      <c r="AA21" s="165"/>
      <c r="AB21" s="165"/>
      <c r="AC21" s="165"/>
      <c r="AD21" s="164">
        <f t="shared" si="1"/>
        <v>0</v>
      </c>
      <c r="AE21" s="166"/>
      <c r="AF21" s="166"/>
      <c r="AG21" s="164">
        <f>H21-AD21</f>
        <v>0</v>
      </c>
    </row>
    <row r="22" spans="2:33" s="184" customFormat="1" ht="15.75" x14ac:dyDescent="0.25">
      <c r="B22" s="159"/>
      <c r="C22" s="162"/>
      <c r="D22" s="163"/>
      <c r="E22" s="163"/>
      <c r="F22" s="163"/>
      <c r="G22" s="163"/>
      <c r="H22" s="164">
        <f t="shared" si="0"/>
        <v>0</v>
      </c>
      <c r="I22" s="174"/>
      <c r="J22" s="175"/>
      <c r="K22" s="175"/>
      <c r="L22" s="223"/>
      <c r="M22" s="223"/>
      <c r="N22" s="210"/>
      <c r="O22" s="210"/>
      <c r="P22" s="152"/>
      <c r="Q22" s="228"/>
      <c r="R22" s="224"/>
      <c r="S22" s="226"/>
      <c r="T22" s="226"/>
      <c r="U22" s="226"/>
      <c r="V22" s="226"/>
      <c r="W22" s="226"/>
      <c r="X22" s="161"/>
      <c r="Y22" s="165"/>
      <c r="Z22" s="166"/>
      <c r="AA22" s="165"/>
      <c r="AB22" s="165"/>
      <c r="AC22" s="165"/>
      <c r="AD22" s="164"/>
      <c r="AE22" s="166"/>
      <c r="AF22" s="166"/>
      <c r="AG22" s="164"/>
    </row>
    <row r="23" spans="2:33" s="184" customFormat="1" ht="15.75" x14ac:dyDescent="0.25">
      <c r="B23" s="159"/>
      <c r="C23" s="162"/>
      <c r="D23" s="163"/>
      <c r="E23" s="163"/>
      <c r="F23" s="163"/>
      <c r="G23" s="163"/>
      <c r="H23" s="164">
        <f t="shared" si="0"/>
        <v>0</v>
      </c>
      <c r="I23" s="174"/>
      <c r="J23" s="175"/>
      <c r="K23" s="175"/>
      <c r="L23" s="223"/>
      <c r="M23" s="223"/>
      <c r="N23" s="230"/>
      <c r="O23" s="223"/>
      <c r="P23" s="174"/>
      <c r="Q23" s="228"/>
      <c r="R23" s="224"/>
      <c r="S23" s="226"/>
      <c r="T23" s="226"/>
      <c r="U23" s="226"/>
      <c r="V23" s="226"/>
      <c r="W23" s="226"/>
      <c r="X23" s="161"/>
      <c r="Y23" s="165"/>
      <c r="Z23" s="166"/>
      <c r="AA23" s="165"/>
      <c r="AB23" s="165"/>
      <c r="AC23" s="165"/>
      <c r="AD23" s="164">
        <f t="shared" si="1"/>
        <v>0</v>
      </c>
      <c r="AE23" s="166"/>
      <c r="AF23" s="166"/>
      <c r="AG23" s="164">
        <f t="shared" ref="AG23:AG54" si="2">H23-AD23</f>
        <v>0</v>
      </c>
    </row>
    <row r="24" spans="2:33" s="145" customFormat="1" x14ac:dyDescent="0.25">
      <c r="B24" s="159"/>
      <c r="C24" s="162"/>
      <c r="D24" s="163"/>
      <c r="E24" s="163"/>
      <c r="F24" s="163"/>
      <c r="G24" s="163"/>
      <c r="H24" s="164">
        <f t="shared" si="0"/>
        <v>0</v>
      </c>
      <c r="I24" s="174"/>
      <c r="J24" s="175"/>
      <c r="K24" s="175"/>
      <c r="L24" s="223"/>
      <c r="M24" s="223"/>
      <c r="N24" s="210"/>
      <c r="O24" s="210"/>
      <c r="P24" s="152"/>
      <c r="Q24" s="152"/>
      <c r="R24" s="160"/>
      <c r="S24" s="161"/>
      <c r="T24" s="161"/>
      <c r="U24" s="161"/>
      <c r="V24" s="161"/>
      <c r="W24" s="161"/>
      <c r="X24" s="161"/>
      <c r="Y24" s="165"/>
      <c r="Z24" s="166"/>
      <c r="AA24" s="165"/>
      <c r="AB24" s="165"/>
      <c r="AC24" s="165"/>
      <c r="AD24" s="164">
        <f t="shared" si="1"/>
        <v>0</v>
      </c>
      <c r="AE24" s="166"/>
      <c r="AF24" s="166"/>
      <c r="AG24" s="164">
        <f t="shared" si="2"/>
        <v>0</v>
      </c>
    </row>
    <row r="25" spans="2:33" s="145" customFormat="1" x14ac:dyDescent="0.25">
      <c r="B25" s="159"/>
      <c r="C25" s="162"/>
      <c r="D25" s="163"/>
      <c r="E25" s="163"/>
      <c r="F25" s="163"/>
      <c r="G25" s="163"/>
      <c r="H25" s="164">
        <f t="shared" si="0"/>
        <v>0</v>
      </c>
      <c r="I25" s="174"/>
      <c r="J25" s="175" t="str">
        <f>IFERROR(VLOOKUP($I25,Hoja1!$L$3:$P$242,2,0)," ")</f>
        <v xml:space="preserve"> </v>
      </c>
      <c r="K25" s="175" t="str">
        <f>IFERROR(VLOOKUP($I25,Hoja1!$L$3:$P$242,3,0)," ")</f>
        <v xml:space="preserve"> </v>
      </c>
      <c r="L25" s="223" t="str">
        <f>IFERROR(VLOOKUP($I25,Hoja1!$L$3:$P$242,4,0)," ")</f>
        <v xml:space="preserve"> </v>
      </c>
      <c r="M25" s="223" t="str">
        <f>IFERROR(VLOOKUP($I25,Hoja1!$L$3:$P$242,5,0)," ")</f>
        <v xml:space="preserve"> </v>
      </c>
      <c r="N25" s="210" t="str">
        <f t="shared" ref="N25:N78" si="3">IFERROR(M25/4," ")</f>
        <v xml:space="preserve"> </v>
      </c>
      <c r="O25" s="210"/>
      <c r="P25" s="152"/>
      <c r="Q25" s="152"/>
      <c r="R25" s="160"/>
      <c r="S25" s="161"/>
      <c r="T25" s="161"/>
      <c r="U25" s="161"/>
      <c r="V25" s="161"/>
      <c r="W25" s="161"/>
      <c r="X25" s="161"/>
      <c r="Y25" s="165"/>
      <c r="Z25" s="166"/>
      <c r="AA25" s="165"/>
      <c r="AB25" s="165"/>
      <c r="AC25" s="165"/>
      <c r="AD25" s="164">
        <f t="shared" si="1"/>
        <v>0</v>
      </c>
      <c r="AE25" s="166"/>
      <c r="AF25" s="166"/>
      <c r="AG25" s="164">
        <f t="shared" si="2"/>
        <v>0</v>
      </c>
    </row>
    <row r="26" spans="2:33" s="145" customFormat="1" x14ac:dyDescent="0.25">
      <c r="B26" s="159"/>
      <c r="C26" s="162"/>
      <c r="D26" s="163"/>
      <c r="E26" s="163"/>
      <c r="F26" s="163"/>
      <c r="G26" s="163"/>
      <c r="H26" s="164">
        <f t="shared" si="0"/>
        <v>0</v>
      </c>
      <c r="I26" s="174"/>
      <c r="J26" s="175" t="str">
        <f>IFERROR(VLOOKUP($I26,Hoja1!$L$3:$P$242,2,0)," ")</f>
        <v xml:space="preserve"> </v>
      </c>
      <c r="K26" s="175" t="str">
        <f>IFERROR(VLOOKUP($I26,Hoja1!$L$3:$P$242,3,0)," ")</f>
        <v xml:space="preserve"> </v>
      </c>
      <c r="L26" s="223" t="str">
        <f>IFERROR(VLOOKUP($I26,Hoja1!$L$3:$P$242,4,0)," ")</f>
        <v xml:space="preserve"> </v>
      </c>
      <c r="M26" s="223" t="str">
        <f>IFERROR(VLOOKUP($I26,Hoja1!$L$3:$P$242,5,0)," ")</f>
        <v xml:space="preserve"> </v>
      </c>
      <c r="N26" s="210" t="str">
        <f t="shared" si="3"/>
        <v xml:space="preserve"> </v>
      </c>
      <c r="O26" s="210"/>
      <c r="P26" s="152"/>
      <c r="Q26" s="152"/>
      <c r="R26" s="160"/>
      <c r="S26" s="161"/>
      <c r="T26" s="161"/>
      <c r="U26" s="161"/>
      <c r="V26" s="161"/>
      <c r="W26" s="161"/>
      <c r="X26" s="161"/>
      <c r="Y26" s="165"/>
      <c r="Z26" s="166"/>
      <c r="AA26" s="165"/>
      <c r="AB26" s="165"/>
      <c r="AC26" s="165"/>
      <c r="AD26" s="164">
        <f t="shared" si="1"/>
        <v>0</v>
      </c>
      <c r="AE26" s="166"/>
      <c r="AF26" s="166"/>
      <c r="AG26" s="164">
        <f t="shared" si="2"/>
        <v>0</v>
      </c>
    </row>
    <row r="27" spans="2:33" s="145" customFormat="1" x14ac:dyDescent="0.25">
      <c r="B27" s="159"/>
      <c r="C27" s="162"/>
      <c r="D27" s="163"/>
      <c r="E27" s="163"/>
      <c r="F27" s="163"/>
      <c r="G27" s="163"/>
      <c r="H27" s="164">
        <f t="shared" si="0"/>
        <v>0</v>
      </c>
      <c r="I27" s="174"/>
      <c r="J27" s="175" t="str">
        <f>IFERROR(VLOOKUP($I27,Hoja1!$L$3:$P$242,2,0)," ")</f>
        <v xml:space="preserve"> </v>
      </c>
      <c r="K27" s="175" t="str">
        <f>IFERROR(VLOOKUP($I27,Hoja1!$L$3:$P$242,3,0)," ")</f>
        <v xml:space="preserve"> </v>
      </c>
      <c r="L27" s="223" t="str">
        <f>IFERROR(VLOOKUP($I27,Hoja1!$L$3:$P$242,4,0)," ")</f>
        <v xml:space="preserve"> </v>
      </c>
      <c r="M27" s="223" t="str">
        <f>IFERROR(VLOOKUP($I27,Hoja1!$L$3:$P$242,5,0)," ")</f>
        <v xml:space="preserve"> </v>
      </c>
      <c r="N27" s="210" t="str">
        <f t="shared" si="3"/>
        <v xml:space="preserve"> </v>
      </c>
      <c r="O27" s="210"/>
      <c r="P27" s="152"/>
      <c r="Q27" s="152"/>
      <c r="R27" s="160"/>
      <c r="S27" s="161"/>
      <c r="T27" s="161"/>
      <c r="U27" s="161"/>
      <c r="V27" s="161"/>
      <c r="W27" s="161"/>
      <c r="X27" s="161"/>
      <c r="Y27" s="165"/>
      <c r="Z27" s="166"/>
      <c r="AA27" s="165"/>
      <c r="AB27" s="165"/>
      <c r="AC27" s="165"/>
      <c r="AD27" s="164">
        <f t="shared" si="1"/>
        <v>0</v>
      </c>
      <c r="AE27" s="166"/>
      <c r="AF27" s="166"/>
      <c r="AG27" s="164">
        <f t="shared" si="2"/>
        <v>0</v>
      </c>
    </row>
    <row r="28" spans="2:33" s="145" customFormat="1" x14ac:dyDescent="0.25">
      <c r="B28" s="159"/>
      <c r="C28" s="162"/>
      <c r="D28" s="163"/>
      <c r="E28" s="163"/>
      <c r="F28" s="163"/>
      <c r="G28" s="163"/>
      <c r="H28" s="164">
        <f t="shared" si="0"/>
        <v>0</v>
      </c>
      <c r="I28" s="174"/>
      <c r="J28" s="175" t="str">
        <f>IFERROR(VLOOKUP($I28,Hoja1!$L$3:$P$242,2,0)," ")</f>
        <v xml:space="preserve"> </v>
      </c>
      <c r="K28" s="175" t="str">
        <f>IFERROR(VLOOKUP($I28,Hoja1!$L$3:$P$242,3,0)," ")</f>
        <v xml:space="preserve"> </v>
      </c>
      <c r="L28" s="223" t="str">
        <f>IFERROR(VLOOKUP($I28,Hoja1!$L$3:$P$242,4,0)," ")</f>
        <v xml:space="preserve"> </v>
      </c>
      <c r="M28" s="223" t="str">
        <f>IFERROR(VLOOKUP($I28,Hoja1!$L$3:$P$242,5,0)," ")</f>
        <v xml:space="preserve"> </v>
      </c>
      <c r="N28" s="210" t="str">
        <f t="shared" si="3"/>
        <v xml:space="preserve"> </v>
      </c>
      <c r="O28" s="210"/>
      <c r="P28" s="152"/>
      <c r="Q28" s="152"/>
      <c r="R28" s="160"/>
      <c r="S28" s="161"/>
      <c r="T28" s="161"/>
      <c r="U28" s="161"/>
      <c r="V28" s="161"/>
      <c r="W28" s="161"/>
      <c r="X28" s="161"/>
      <c r="Y28" s="165"/>
      <c r="Z28" s="166"/>
      <c r="AA28" s="165"/>
      <c r="AB28" s="165"/>
      <c r="AC28" s="165"/>
      <c r="AD28" s="164">
        <f t="shared" si="1"/>
        <v>0</v>
      </c>
      <c r="AE28" s="166"/>
      <c r="AF28" s="166"/>
      <c r="AG28" s="164">
        <f t="shared" si="2"/>
        <v>0</v>
      </c>
    </row>
    <row r="29" spans="2:33" s="145" customFormat="1" x14ac:dyDescent="0.25">
      <c r="B29" s="159"/>
      <c r="C29" s="162"/>
      <c r="D29" s="163"/>
      <c r="E29" s="163"/>
      <c r="F29" s="163"/>
      <c r="G29" s="163"/>
      <c r="H29" s="164">
        <f t="shared" si="0"/>
        <v>0</v>
      </c>
      <c r="I29" s="174"/>
      <c r="J29" s="175" t="str">
        <f>IFERROR(VLOOKUP($I29,Hoja1!$L$3:$P$242,2,0)," ")</f>
        <v xml:space="preserve"> </v>
      </c>
      <c r="K29" s="175" t="str">
        <f>IFERROR(VLOOKUP($I29,Hoja1!$L$3:$P$242,3,0)," ")</f>
        <v xml:space="preserve"> </v>
      </c>
      <c r="L29" s="223" t="str">
        <f>IFERROR(VLOOKUP($I29,Hoja1!$L$3:$P$242,4,0)," ")</f>
        <v xml:space="preserve"> </v>
      </c>
      <c r="M29" s="223" t="str">
        <f>IFERROR(VLOOKUP($I29,Hoja1!$L$3:$P$242,5,0)," ")</f>
        <v xml:space="preserve"> </v>
      </c>
      <c r="N29" s="210" t="str">
        <f t="shared" si="3"/>
        <v xml:space="preserve"> </v>
      </c>
      <c r="O29" s="210"/>
      <c r="P29" s="152"/>
      <c r="Q29" s="152"/>
      <c r="R29" s="160"/>
      <c r="S29" s="161"/>
      <c r="T29" s="161"/>
      <c r="U29" s="161"/>
      <c r="V29" s="161"/>
      <c r="W29" s="161"/>
      <c r="X29" s="161"/>
      <c r="Y29" s="165"/>
      <c r="Z29" s="166"/>
      <c r="AA29" s="165"/>
      <c r="AB29" s="165"/>
      <c r="AC29" s="165"/>
      <c r="AD29" s="164">
        <f t="shared" si="1"/>
        <v>0</v>
      </c>
      <c r="AE29" s="166"/>
      <c r="AF29" s="166"/>
      <c r="AG29" s="164">
        <f t="shared" si="2"/>
        <v>0</v>
      </c>
    </row>
    <row r="30" spans="2:33" s="145" customFormat="1" x14ac:dyDescent="0.25">
      <c r="B30" s="159"/>
      <c r="C30" s="162"/>
      <c r="D30" s="163"/>
      <c r="E30" s="163"/>
      <c r="F30" s="163"/>
      <c r="G30" s="163"/>
      <c r="H30" s="164">
        <f t="shared" si="0"/>
        <v>0</v>
      </c>
      <c r="I30" s="174"/>
      <c r="J30" s="175" t="str">
        <f>IFERROR(VLOOKUP($I30,Hoja1!$L$3:$P$242,2,0)," ")</f>
        <v xml:space="preserve"> </v>
      </c>
      <c r="K30" s="175" t="str">
        <f>IFERROR(VLOOKUP($I30,Hoja1!$L$3:$P$242,3,0)," ")</f>
        <v xml:space="preserve"> </v>
      </c>
      <c r="L30" s="223" t="str">
        <f>IFERROR(VLOOKUP($I30,Hoja1!$L$3:$P$242,4,0)," ")</f>
        <v xml:space="preserve"> </v>
      </c>
      <c r="M30" s="223" t="str">
        <f>IFERROR(VLOOKUP($I30,Hoja1!$L$3:$P$242,5,0)," ")</f>
        <v xml:space="preserve"> </v>
      </c>
      <c r="N30" s="210" t="str">
        <f t="shared" si="3"/>
        <v xml:space="preserve"> </v>
      </c>
      <c r="O30" s="210"/>
      <c r="P30" s="152"/>
      <c r="Q30" s="152"/>
      <c r="R30" s="160"/>
      <c r="S30" s="161"/>
      <c r="T30" s="161"/>
      <c r="U30" s="161"/>
      <c r="V30" s="161"/>
      <c r="W30" s="161"/>
      <c r="X30" s="161"/>
      <c r="Y30" s="165"/>
      <c r="Z30" s="166"/>
      <c r="AA30" s="165"/>
      <c r="AB30" s="165"/>
      <c r="AC30" s="165"/>
      <c r="AD30" s="164">
        <f t="shared" si="1"/>
        <v>0</v>
      </c>
      <c r="AE30" s="166"/>
      <c r="AF30" s="166"/>
      <c r="AG30" s="164">
        <f t="shared" si="2"/>
        <v>0</v>
      </c>
    </row>
    <row r="31" spans="2:33" s="145" customFormat="1" x14ac:dyDescent="0.25">
      <c r="B31" s="159"/>
      <c r="C31" s="162"/>
      <c r="D31" s="163"/>
      <c r="E31" s="163"/>
      <c r="F31" s="163"/>
      <c r="G31" s="163"/>
      <c r="H31" s="164">
        <f t="shared" si="0"/>
        <v>0</v>
      </c>
      <c r="I31" s="174"/>
      <c r="J31" s="175" t="str">
        <f>IFERROR(VLOOKUP($I31,Hoja1!$L$3:$P$242,2,0)," ")</f>
        <v xml:space="preserve"> </v>
      </c>
      <c r="K31" s="175" t="str">
        <f>IFERROR(VLOOKUP($I31,Hoja1!$L$3:$P$242,3,0)," ")</f>
        <v xml:space="preserve"> </v>
      </c>
      <c r="L31" s="223" t="str">
        <f>IFERROR(VLOOKUP($I31,Hoja1!$L$3:$P$242,4,0)," ")</f>
        <v xml:space="preserve"> </v>
      </c>
      <c r="M31" s="223" t="str">
        <f>IFERROR(VLOOKUP($I31,Hoja1!$L$3:$P$242,5,0)," ")</f>
        <v xml:space="preserve"> </v>
      </c>
      <c r="N31" s="210" t="str">
        <f t="shared" si="3"/>
        <v xml:space="preserve"> </v>
      </c>
      <c r="O31" s="210"/>
      <c r="P31" s="152"/>
      <c r="Q31" s="152"/>
      <c r="R31" s="160"/>
      <c r="S31" s="161"/>
      <c r="T31" s="161"/>
      <c r="U31" s="161"/>
      <c r="V31" s="161"/>
      <c r="W31" s="161"/>
      <c r="X31" s="161"/>
      <c r="Y31" s="165"/>
      <c r="Z31" s="166"/>
      <c r="AA31" s="165"/>
      <c r="AB31" s="165"/>
      <c r="AC31" s="165"/>
      <c r="AD31" s="164">
        <f t="shared" si="1"/>
        <v>0</v>
      </c>
      <c r="AE31" s="166"/>
      <c r="AF31" s="166"/>
      <c r="AG31" s="164">
        <f t="shared" si="2"/>
        <v>0</v>
      </c>
    </row>
    <row r="32" spans="2:33" s="145" customFormat="1" x14ac:dyDescent="0.25">
      <c r="B32" s="159"/>
      <c r="C32" s="162"/>
      <c r="D32" s="163"/>
      <c r="E32" s="163"/>
      <c r="F32" s="163"/>
      <c r="G32" s="163"/>
      <c r="H32" s="164">
        <f t="shared" si="0"/>
        <v>0</v>
      </c>
      <c r="I32" s="174"/>
      <c r="J32" s="175" t="str">
        <f>IFERROR(VLOOKUP($I32,Hoja1!$L$3:$P$242,2,0)," ")</f>
        <v xml:space="preserve"> </v>
      </c>
      <c r="K32" s="175" t="str">
        <f>IFERROR(VLOOKUP($I32,Hoja1!$L$3:$P$242,3,0)," ")</f>
        <v xml:space="preserve"> </v>
      </c>
      <c r="L32" s="223" t="str">
        <f>IFERROR(VLOOKUP($I32,Hoja1!$L$3:$P$242,4,0)," ")</f>
        <v xml:space="preserve"> </v>
      </c>
      <c r="M32" s="223" t="str">
        <f>IFERROR(VLOOKUP($I32,Hoja1!$L$3:$P$242,5,0)," ")</f>
        <v xml:space="preserve"> </v>
      </c>
      <c r="N32" s="210" t="str">
        <f t="shared" si="3"/>
        <v xml:space="preserve"> </v>
      </c>
      <c r="O32" s="210"/>
      <c r="P32" s="152"/>
      <c r="Q32" s="152"/>
      <c r="R32" s="160"/>
      <c r="S32" s="161"/>
      <c r="T32" s="161"/>
      <c r="U32" s="161"/>
      <c r="V32" s="161"/>
      <c r="W32" s="161"/>
      <c r="X32" s="161"/>
      <c r="Y32" s="165"/>
      <c r="Z32" s="166"/>
      <c r="AA32" s="165"/>
      <c r="AB32" s="165"/>
      <c r="AC32" s="165"/>
      <c r="AD32" s="164">
        <f t="shared" si="1"/>
        <v>0</v>
      </c>
      <c r="AE32" s="166"/>
      <c r="AF32" s="166"/>
      <c r="AG32" s="164">
        <f t="shared" si="2"/>
        <v>0</v>
      </c>
    </row>
    <row r="33" spans="2:33" s="145" customFormat="1" x14ac:dyDescent="0.25">
      <c r="B33" s="159"/>
      <c r="C33" s="162"/>
      <c r="D33" s="163"/>
      <c r="E33" s="163"/>
      <c r="F33" s="163"/>
      <c r="G33" s="163"/>
      <c r="H33" s="164">
        <f t="shared" si="0"/>
        <v>0</v>
      </c>
      <c r="I33" s="174"/>
      <c r="J33" s="175" t="str">
        <f>IFERROR(VLOOKUP($I33,Hoja1!$L$3:$P$242,2,0)," ")</f>
        <v xml:space="preserve"> </v>
      </c>
      <c r="K33" s="175" t="str">
        <f>IFERROR(VLOOKUP($I33,Hoja1!$L$3:$P$242,3,0)," ")</f>
        <v xml:space="preserve"> </v>
      </c>
      <c r="L33" s="223" t="str">
        <f>IFERROR(VLOOKUP($I33,Hoja1!$L$3:$P$242,4,0)," ")</f>
        <v xml:space="preserve"> </v>
      </c>
      <c r="M33" s="223" t="str">
        <f>IFERROR(VLOOKUP($I33,Hoja1!$L$3:$P$242,5,0)," ")</f>
        <v xml:space="preserve"> </v>
      </c>
      <c r="N33" s="210" t="str">
        <f t="shared" si="3"/>
        <v xml:space="preserve"> </v>
      </c>
      <c r="O33" s="210"/>
      <c r="P33" s="152"/>
      <c r="Q33" s="152"/>
      <c r="R33" s="160"/>
      <c r="S33" s="161"/>
      <c r="T33" s="161"/>
      <c r="U33" s="161"/>
      <c r="V33" s="161"/>
      <c r="W33" s="161"/>
      <c r="X33" s="161"/>
      <c r="Y33" s="165"/>
      <c r="Z33" s="166"/>
      <c r="AA33" s="165"/>
      <c r="AB33" s="165"/>
      <c r="AC33" s="165"/>
      <c r="AD33" s="164">
        <f t="shared" si="1"/>
        <v>0</v>
      </c>
      <c r="AE33" s="166"/>
      <c r="AF33" s="166"/>
      <c r="AG33" s="164">
        <f t="shared" si="2"/>
        <v>0</v>
      </c>
    </row>
    <row r="34" spans="2:33" s="145" customFormat="1" x14ac:dyDescent="0.25">
      <c r="B34" s="159"/>
      <c r="C34" s="162"/>
      <c r="D34" s="163"/>
      <c r="E34" s="163"/>
      <c r="F34" s="163"/>
      <c r="G34" s="163"/>
      <c r="H34" s="164">
        <f t="shared" si="0"/>
        <v>0</v>
      </c>
      <c r="I34" s="174"/>
      <c r="J34" s="175" t="str">
        <f>IFERROR(VLOOKUP($I34,Hoja1!$L$3:$P$242,2,0)," ")</f>
        <v xml:space="preserve"> </v>
      </c>
      <c r="K34" s="175" t="str">
        <f>IFERROR(VLOOKUP($I34,Hoja1!$L$3:$P$242,3,0)," ")</f>
        <v xml:space="preserve"> </v>
      </c>
      <c r="L34" s="223" t="str">
        <f>IFERROR(VLOOKUP($I34,Hoja1!$L$3:$P$242,4,0)," ")</f>
        <v xml:space="preserve"> </v>
      </c>
      <c r="M34" s="223" t="str">
        <f>IFERROR(VLOOKUP($I34,Hoja1!$L$3:$P$242,5,0)," ")</f>
        <v xml:space="preserve"> </v>
      </c>
      <c r="N34" s="210" t="str">
        <f t="shared" si="3"/>
        <v xml:space="preserve"> </v>
      </c>
      <c r="O34" s="210"/>
      <c r="P34" s="152"/>
      <c r="Q34" s="152"/>
      <c r="R34" s="160"/>
      <c r="S34" s="161"/>
      <c r="T34" s="161"/>
      <c r="U34" s="161"/>
      <c r="V34" s="161"/>
      <c r="W34" s="161"/>
      <c r="X34" s="161"/>
      <c r="Y34" s="165"/>
      <c r="Z34" s="166"/>
      <c r="AA34" s="165"/>
      <c r="AB34" s="165"/>
      <c r="AC34" s="165"/>
      <c r="AD34" s="164">
        <f t="shared" si="1"/>
        <v>0</v>
      </c>
      <c r="AE34" s="166"/>
      <c r="AF34" s="166"/>
      <c r="AG34" s="164">
        <f t="shared" si="2"/>
        <v>0</v>
      </c>
    </row>
    <row r="35" spans="2:33" s="145" customFormat="1" x14ac:dyDescent="0.25">
      <c r="B35" s="159"/>
      <c r="C35" s="162"/>
      <c r="D35" s="163"/>
      <c r="E35" s="163"/>
      <c r="F35" s="163"/>
      <c r="G35" s="163"/>
      <c r="H35" s="164">
        <f t="shared" si="0"/>
        <v>0</v>
      </c>
      <c r="I35" s="174"/>
      <c r="J35" s="175" t="str">
        <f>IFERROR(VLOOKUP($I35,Hoja1!$L$3:$P$242,2,0)," ")</f>
        <v xml:space="preserve"> </v>
      </c>
      <c r="K35" s="175" t="str">
        <f>IFERROR(VLOOKUP($I35,Hoja1!$L$3:$P$242,3,0)," ")</f>
        <v xml:space="preserve"> </v>
      </c>
      <c r="L35" s="223" t="str">
        <f>IFERROR(VLOOKUP($I35,Hoja1!$L$3:$P$242,4,0)," ")</f>
        <v xml:space="preserve"> </v>
      </c>
      <c r="M35" s="223" t="str">
        <f>IFERROR(VLOOKUP($I35,Hoja1!$L$3:$P$242,5,0)," ")</f>
        <v xml:space="preserve"> </v>
      </c>
      <c r="N35" s="210" t="str">
        <f t="shared" si="3"/>
        <v xml:space="preserve"> </v>
      </c>
      <c r="O35" s="210"/>
      <c r="P35" s="152"/>
      <c r="Q35" s="152"/>
      <c r="R35" s="160"/>
      <c r="S35" s="161"/>
      <c r="T35" s="161"/>
      <c r="U35" s="161"/>
      <c r="V35" s="161"/>
      <c r="W35" s="161"/>
      <c r="X35" s="161"/>
      <c r="Y35" s="165"/>
      <c r="Z35" s="166"/>
      <c r="AA35" s="165"/>
      <c r="AB35" s="165"/>
      <c r="AC35" s="165"/>
      <c r="AD35" s="164">
        <f t="shared" si="1"/>
        <v>0</v>
      </c>
      <c r="AE35" s="166"/>
      <c r="AF35" s="166"/>
      <c r="AG35" s="164">
        <f t="shared" si="2"/>
        <v>0</v>
      </c>
    </row>
    <row r="36" spans="2:33" s="145" customFormat="1" x14ac:dyDescent="0.25">
      <c r="B36" s="159"/>
      <c r="C36" s="162"/>
      <c r="D36" s="163"/>
      <c r="E36" s="163"/>
      <c r="F36" s="163"/>
      <c r="G36" s="163"/>
      <c r="H36" s="164">
        <f t="shared" si="0"/>
        <v>0</v>
      </c>
      <c r="I36" s="174"/>
      <c r="J36" s="175" t="str">
        <f>IFERROR(VLOOKUP($I36,Hoja1!$L$3:$P$242,2,0)," ")</f>
        <v xml:space="preserve"> </v>
      </c>
      <c r="K36" s="175" t="str">
        <f>IFERROR(VLOOKUP($I36,Hoja1!$L$3:$P$242,3,0)," ")</f>
        <v xml:space="preserve"> </v>
      </c>
      <c r="L36" s="223" t="str">
        <f>IFERROR(VLOOKUP($I36,Hoja1!$L$3:$P$242,4,0)," ")</f>
        <v xml:space="preserve"> </v>
      </c>
      <c r="M36" s="223" t="str">
        <f>IFERROR(VLOOKUP($I36,Hoja1!$L$3:$P$242,5,0)," ")</f>
        <v xml:space="preserve"> </v>
      </c>
      <c r="N36" s="210" t="str">
        <f t="shared" si="3"/>
        <v xml:space="preserve"> </v>
      </c>
      <c r="O36" s="210"/>
      <c r="P36" s="152"/>
      <c r="Q36" s="152"/>
      <c r="R36" s="160"/>
      <c r="S36" s="161"/>
      <c r="T36" s="161"/>
      <c r="U36" s="161"/>
      <c r="V36" s="161"/>
      <c r="W36" s="161"/>
      <c r="X36" s="161"/>
      <c r="Y36" s="165"/>
      <c r="Z36" s="166"/>
      <c r="AA36" s="165"/>
      <c r="AB36" s="165"/>
      <c r="AC36" s="165"/>
      <c r="AD36" s="164">
        <f t="shared" si="1"/>
        <v>0</v>
      </c>
      <c r="AE36" s="166"/>
      <c r="AF36" s="166"/>
      <c r="AG36" s="164">
        <f t="shared" si="2"/>
        <v>0</v>
      </c>
    </row>
    <row r="37" spans="2:33" s="145" customFormat="1" x14ac:dyDescent="0.25">
      <c r="B37" s="159"/>
      <c r="C37" s="162"/>
      <c r="D37" s="163"/>
      <c r="E37" s="163"/>
      <c r="F37" s="163"/>
      <c r="G37" s="163"/>
      <c r="H37" s="164">
        <f t="shared" si="0"/>
        <v>0</v>
      </c>
      <c r="I37" s="174"/>
      <c r="J37" s="175" t="str">
        <f>IFERROR(VLOOKUP($I37,Hoja1!$L$3:$P$242,2,0)," ")</f>
        <v xml:space="preserve"> </v>
      </c>
      <c r="K37" s="175" t="str">
        <f>IFERROR(VLOOKUP($I37,Hoja1!$L$3:$P$242,3,0)," ")</f>
        <v xml:space="preserve"> </v>
      </c>
      <c r="L37" s="223" t="str">
        <f>IFERROR(VLOOKUP($I37,Hoja1!$L$3:$P$242,4,0)," ")</f>
        <v xml:space="preserve"> </v>
      </c>
      <c r="M37" s="223" t="str">
        <f>IFERROR(VLOOKUP($I37,Hoja1!$L$3:$P$242,5,0)," ")</f>
        <v xml:space="preserve"> </v>
      </c>
      <c r="N37" s="210" t="str">
        <f t="shared" si="3"/>
        <v xml:space="preserve"> </v>
      </c>
      <c r="O37" s="210"/>
      <c r="P37" s="152"/>
      <c r="Q37" s="152"/>
      <c r="R37" s="160"/>
      <c r="S37" s="161"/>
      <c r="T37" s="161"/>
      <c r="U37" s="161"/>
      <c r="V37" s="161"/>
      <c r="W37" s="161"/>
      <c r="X37" s="161"/>
      <c r="Y37" s="165"/>
      <c r="Z37" s="166"/>
      <c r="AA37" s="165"/>
      <c r="AB37" s="165"/>
      <c r="AC37" s="165"/>
      <c r="AD37" s="164">
        <f t="shared" si="1"/>
        <v>0</v>
      </c>
      <c r="AE37" s="166"/>
      <c r="AF37" s="166"/>
      <c r="AG37" s="164">
        <f t="shared" si="2"/>
        <v>0</v>
      </c>
    </row>
    <row r="38" spans="2:33" s="145" customFormat="1" x14ac:dyDescent="0.25">
      <c r="B38" s="159"/>
      <c r="C38" s="162"/>
      <c r="D38" s="163"/>
      <c r="E38" s="163"/>
      <c r="F38" s="163"/>
      <c r="G38" s="163"/>
      <c r="H38" s="164">
        <f t="shared" si="0"/>
        <v>0</v>
      </c>
      <c r="I38" s="174"/>
      <c r="J38" s="175" t="str">
        <f>IFERROR(VLOOKUP($I38,Hoja1!$L$3:$P$242,2,0)," ")</f>
        <v xml:space="preserve"> </v>
      </c>
      <c r="K38" s="175" t="str">
        <f>IFERROR(VLOOKUP($I38,Hoja1!$L$3:$P$242,3,0)," ")</f>
        <v xml:space="preserve"> </v>
      </c>
      <c r="L38" s="223" t="str">
        <f>IFERROR(VLOOKUP($I38,Hoja1!$L$3:$P$242,4,0)," ")</f>
        <v xml:space="preserve"> </v>
      </c>
      <c r="M38" s="223" t="str">
        <f>IFERROR(VLOOKUP($I38,Hoja1!$L$3:$P$242,5,0)," ")</f>
        <v xml:space="preserve"> </v>
      </c>
      <c r="N38" s="210" t="str">
        <f t="shared" si="3"/>
        <v xml:space="preserve"> </v>
      </c>
      <c r="O38" s="210"/>
      <c r="P38" s="152"/>
      <c r="Q38" s="152"/>
      <c r="R38" s="160"/>
      <c r="S38" s="161"/>
      <c r="T38" s="161"/>
      <c r="U38" s="161"/>
      <c r="V38" s="161"/>
      <c r="W38" s="161"/>
      <c r="X38" s="161"/>
      <c r="Y38" s="165"/>
      <c r="Z38" s="166"/>
      <c r="AA38" s="165"/>
      <c r="AB38" s="165"/>
      <c r="AC38" s="165"/>
      <c r="AD38" s="164">
        <f t="shared" si="1"/>
        <v>0</v>
      </c>
      <c r="AE38" s="166"/>
      <c r="AF38" s="166"/>
      <c r="AG38" s="164">
        <f t="shared" si="2"/>
        <v>0</v>
      </c>
    </row>
    <row r="39" spans="2:33" s="145" customFormat="1" x14ac:dyDescent="0.25">
      <c r="B39" s="159"/>
      <c r="C39" s="162"/>
      <c r="D39" s="163"/>
      <c r="E39" s="163"/>
      <c r="F39" s="163"/>
      <c r="G39" s="163"/>
      <c r="H39" s="164">
        <f t="shared" si="0"/>
        <v>0</v>
      </c>
      <c r="I39" s="174"/>
      <c r="J39" s="175" t="str">
        <f>IFERROR(VLOOKUP($I39,Hoja1!$L$3:$P$242,2,0)," ")</f>
        <v xml:space="preserve"> </v>
      </c>
      <c r="K39" s="175" t="str">
        <f>IFERROR(VLOOKUP($I39,Hoja1!$L$3:$P$242,3,0)," ")</f>
        <v xml:space="preserve"> </v>
      </c>
      <c r="L39" s="223" t="str">
        <f>IFERROR(VLOOKUP($I39,Hoja1!$L$3:$P$242,4,0)," ")</f>
        <v xml:space="preserve"> </v>
      </c>
      <c r="M39" s="223" t="str">
        <f>IFERROR(VLOOKUP($I39,Hoja1!$L$3:$P$242,5,0)," ")</f>
        <v xml:space="preserve"> </v>
      </c>
      <c r="N39" s="210" t="str">
        <f t="shared" si="3"/>
        <v xml:space="preserve"> </v>
      </c>
      <c r="O39" s="210"/>
      <c r="P39" s="152"/>
      <c r="Q39" s="152"/>
      <c r="R39" s="160"/>
      <c r="S39" s="161"/>
      <c r="T39" s="161"/>
      <c r="U39" s="161"/>
      <c r="V39" s="161"/>
      <c r="W39" s="161"/>
      <c r="X39" s="161"/>
      <c r="Y39" s="165"/>
      <c r="Z39" s="166"/>
      <c r="AA39" s="165"/>
      <c r="AB39" s="165"/>
      <c r="AC39" s="165"/>
      <c r="AD39" s="164">
        <f t="shared" si="1"/>
        <v>0</v>
      </c>
      <c r="AE39" s="166"/>
      <c r="AF39" s="166"/>
      <c r="AG39" s="164">
        <f t="shared" si="2"/>
        <v>0</v>
      </c>
    </row>
    <row r="40" spans="2:33" s="145" customFormat="1" x14ac:dyDescent="0.25">
      <c r="B40" s="159"/>
      <c r="C40" s="162"/>
      <c r="D40" s="163"/>
      <c r="E40" s="163"/>
      <c r="F40" s="163"/>
      <c r="G40" s="163"/>
      <c r="H40" s="164">
        <f t="shared" si="0"/>
        <v>0</v>
      </c>
      <c r="I40" s="174"/>
      <c r="J40" s="175" t="str">
        <f>IFERROR(VLOOKUP($I40,Hoja1!$L$3:$P$242,2,0)," ")</f>
        <v xml:space="preserve"> </v>
      </c>
      <c r="K40" s="175" t="str">
        <f>IFERROR(VLOOKUP($I40,Hoja1!$L$3:$P$242,3,0)," ")</f>
        <v xml:space="preserve"> </v>
      </c>
      <c r="L40" s="223" t="str">
        <f>IFERROR(VLOOKUP($I40,Hoja1!$L$3:$P$242,4,0)," ")</f>
        <v xml:space="preserve"> </v>
      </c>
      <c r="M40" s="223" t="str">
        <f>IFERROR(VLOOKUP($I40,Hoja1!$L$3:$P$242,5,0)," ")</f>
        <v xml:space="preserve"> </v>
      </c>
      <c r="N40" s="210" t="str">
        <f t="shared" si="3"/>
        <v xml:space="preserve"> </v>
      </c>
      <c r="O40" s="210"/>
      <c r="P40" s="152"/>
      <c r="Q40" s="152"/>
      <c r="R40" s="160"/>
      <c r="S40" s="161"/>
      <c r="T40" s="161"/>
      <c r="U40" s="161"/>
      <c r="V40" s="161"/>
      <c r="W40" s="161"/>
      <c r="X40" s="161"/>
      <c r="Y40" s="165"/>
      <c r="Z40" s="166"/>
      <c r="AA40" s="165"/>
      <c r="AB40" s="165"/>
      <c r="AC40" s="165"/>
      <c r="AD40" s="164">
        <f t="shared" si="1"/>
        <v>0</v>
      </c>
      <c r="AE40" s="166"/>
      <c r="AF40" s="166"/>
      <c r="AG40" s="164">
        <f t="shared" si="2"/>
        <v>0</v>
      </c>
    </row>
    <row r="41" spans="2:33" s="145" customFormat="1" x14ac:dyDescent="0.25">
      <c r="B41" s="159"/>
      <c r="C41" s="162"/>
      <c r="D41" s="163"/>
      <c r="E41" s="163"/>
      <c r="F41" s="163"/>
      <c r="G41" s="163"/>
      <c r="H41" s="164">
        <f t="shared" si="0"/>
        <v>0</v>
      </c>
      <c r="I41" s="174"/>
      <c r="J41" s="175" t="str">
        <f>IFERROR(VLOOKUP($I41,Hoja1!$L$3:$P$242,2,0)," ")</f>
        <v xml:space="preserve"> </v>
      </c>
      <c r="K41" s="175" t="str">
        <f>IFERROR(VLOOKUP($I41,Hoja1!$L$3:$P$242,3,0)," ")</f>
        <v xml:space="preserve"> </v>
      </c>
      <c r="L41" s="223" t="str">
        <f>IFERROR(VLOOKUP($I41,Hoja1!$L$3:$P$242,4,0)," ")</f>
        <v xml:space="preserve"> </v>
      </c>
      <c r="M41" s="223" t="str">
        <f>IFERROR(VLOOKUP($I41,Hoja1!$L$3:$P$242,5,0)," ")</f>
        <v xml:space="preserve"> </v>
      </c>
      <c r="N41" s="210" t="str">
        <f t="shared" si="3"/>
        <v xml:space="preserve"> </v>
      </c>
      <c r="O41" s="210"/>
      <c r="P41" s="152"/>
      <c r="Q41" s="152"/>
      <c r="R41" s="160"/>
      <c r="S41" s="161"/>
      <c r="T41" s="161"/>
      <c r="U41" s="161"/>
      <c r="V41" s="161"/>
      <c r="W41" s="161"/>
      <c r="X41" s="161"/>
      <c r="Y41" s="165"/>
      <c r="Z41" s="166"/>
      <c r="AA41" s="165"/>
      <c r="AB41" s="165"/>
      <c r="AC41" s="165"/>
      <c r="AD41" s="164">
        <f t="shared" si="1"/>
        <v>0</v>
      </c>
      <c r="AE41" s="166"/>
      <c r="AF41" s="166"/>
      <c r="AG41" s="164">
        <f t="shared" si="2"/>
        <v>0</v>
      </c>
    </row>
    <row r="42" spans="2:33" s="145" customFormat="1" x14ac:dyDescent="0.25">
      <c r="B42" s="159"/>
      <c r="C42" s="162"/>
      <c r="D42" s="163"/>
      <c r="E42" s="163"/>
      <c r="F42" s="163"/>
      <c r="G42" s="163"/>
      <c r="H42" s="164">
        <f t="shared" si="0"/>
        <v>0</v>
      </c>
      <c r="I42" s="174"/>
      <c r="J42" s="175" t="str">
        <f>IFERROR(VLOOKUP($I42,Hoja1!$L$3:$P$242,2,0)," ")</f>
        <v xml:space="preserve"> </v>
      </c>
      <c r="K42" s="175" t="str">
        <f>IFERROR(VLOOKUP($I42,Hoja1!$L$3:$P$242,3,0)," ")</f>
        <v xml:space="preserve"> </v>
      </c>
      <c r="L42" s="223" t="str">
        <f>IFERROR(VLOOKUP($I42,Hoja1!$L$3:$P$242,4,0)," ")</f>
        <v xml:space="preserve"> </v>
      </c>
      <c r="M42" s="223" t="str">
        <f>IFERROR(VLOOKUP($I42,Hoja1!$L$3:$P$242,5,0)," ")</f>
        <v xml:space="preserve"> </v>
      </c>
      <c r="N42" s="210" t="str">
        <f t="shared" si="3"/>
        <v xml:space="preserve"> </v>
      </c>
      <c r="O42" s="210"/>
      <c r="P42" s="152"/>
      <c r="Q42" s="152"/>
      <c r="R42" s="160"/>
      <c r="S42" s="161"/>
      <c r="T42" s="161"/>
      <c r="U42" s="161"/>
      <c r="V42" s="161"/>
      <c r="W42" s="161"/>
      <c r="X42" s="161"/>
      <c r="Y42" s="165"/>
      <c r="Z42" s="166"/>
      <c r="AA42" s="165"/>
      <c r="AB42" s="165"/>
      <c r="AC42" s="165"/>
      <c r="AD42" s="164">
        <f t="shared" si="1"/>
        <v>0</v>
      </c>
      <c r="AE42" s="166"/>
      <c r="AF42" s="166"/>
      <c r="AG42" s="164">
        <f t="shared" si="2"/>
        <v>0</v>
      </c>
    </row>
    <row r="43" spans="2:33" s="145" customFormat="1" x14ac:dyDescent="0.25">
      <c r="B43" s="159"/>
      <c r="C43" s="162"/>
      <c r="D43" s="163"/>
      <c r="E43" s="163"/>
      <c r="F43" s="163"/>
      <c r="G43" s="163"/>
      <c r="H43" s="164">
        <f t="shared" si="0"/>
        <v>0</v>
      </c>
      <c r="I43" s="174"/>
      <c r="J43" s="175" t="str">
        <f>IFERROR(VLOOKUP($I43,Hoja1!$L$3:$P$242,2,0)," ")</f>
        <v xml:space="preserve"> </v>
      </c>
      <c r="K43" s="175" t="str">
        <f>IFERROR(VLOOKUP($I43,Hoja1!$L$3:$P$242,3,0)," ")</f>
        <v xml:space="preserve"> </v>
      </c>
      <c r="L43" s="214" t="str">
        <f>IFERROR(VLOOKUP($I43,Hoja1!$L$3:$P$242,4,0)," ")</f>
        <v xml:space="preserve"> </v>
      </c>
      <c r="M43" s="214" t="str">
        <f>IFERROR(VLOOKUP($I43,Hoja1!$L$3:$P$242,5,0)," ")</f>
        <v xml:space="preserve"> </v>
      </c>
      <c r="N43" s="210" t="str">
        <f t="shared" si="3"/>
        <v xml:space="preserve"> </v>
      </c>
      <c r="O43" s="210"/>
      <c r="P43" s="152"/>
      <c r="Q43" s="152"/>
      <c r="R43" s="160"/>
      <c r="S43" s="161"/>
      <c r="T43" s="161"/>
      <c r="U43" s="161"/>
      <c r="V43" s="161"/>
      <c r="W43" s="161"/>
      <c r="X43" s="161"/>
      <c r="Y43" s="165"/>
      <c r="Z43" s="166"/>
      <c r="AA43" s="165"/>
      <c r="AB43" s="165"/>
      <c r="AC43" s="165"/>
      <c r="AD43" s="164">
        <f t="shared" si="1"/>
        <v>0</v>
      </c>
      <c r="AE43" s="166"/>
      <c r="AF43" s="166"/>
      <c r="AG43" s="164">
        <f t="shared" si="2"/>
        <v>0</v>
      </c>
    </row>
    <row r="44" spans="2:33" s="145" customFormat="1" x14ac:dyDescent="0.25">
      <c r="B44" s="159"/>
      <c r="C44" s="162"/>
      <c r="D44" s="163"/>
      <c r="E44" s="163"/>
      <c r="F44" s="163"/>
      <c r="G44" s="163"/>
      <c r="H44" s="164">
        <f t="shared" si="0"/>
        <v>0</v>
      </c>
      <c r="I44" s="174"/>
      <c r="J44" s="175" t="str">
        <f>IFERROR(VLOOKUP($I44,Hoja1!$L$3:$P$242,2,0)," ")</f>
        <v xml:space="preserve"> </v>
      </c>
      <c r="K44" s="175" t="str">
        <f>IFERROR(VLOOKUP($I44,Hoja1!$L$3:$P$242,3,0)," ")</f>
        <v xml:space="preserve"> </v>
      </c>
      <c r="L44" s="214" t="str">
        <f>IFERROR(VLOOKUP($I44,Hoja1!$L$3:$P$242,4,0)," ")</f>
        <v xml:space="preserve"> </v>
      </c>
      <c r="M44" s="214" t="str">
        <f>IFERROR(VLOOKUP($I44,Hoja1!$L$3:$P$242,5,0)," ")</f>
        <v xml:space="preserve"> </v>
      </c>
      <c r="N44" s="210" t="str">
        <f t="shared" si="3"/>
        <v xml:space="preserve"> </v>
      </c>
      <c r="O44" s="210"/>
      <c r="P44" s="152"/>
      <c r="Q44" s="152"/>
      <c r="R44" s="160"/>
      <c r="S44" s="161"/>
      <c r="T44" s="161"/>
      <c r="U44" s="161"/>
      <c r="V44" s="161"/>
      <c r="W44" s="161"/>
      <c r="X44" s="161"/>
      <c r="Y44" s="165"/>
      <c r="Z44" s="166"/>
      <c r="AA44" s="165"/>
      <c r="AB44" s="165"/>
      <c r="AC44" s="165"/>
      <c r="AD44" s="164">
        <f t="shared" si="1"/>
        <v>0</v>
      </c>
      <c r="AE44" s="166"/>
      <c r="AF44" s="166"/>
      <c r="AG44" s="164">
        <f t="shared" si="2"/>
        <v>0</v>
      </c>
    </row>
    <row r="45" spans="2:33" s="145" customFormat="1" x14ac:dyDescent="0.25">
      <c r="B45" s="159"/>
      <c r="C45" s="162"/>
      <c r="D45" s="163"/>
      <c r="E45" s="163"/>
      <c r="F45" s="163"/>
      <c r="G45" s="163"/>
      <c r="H45" s="164">
        <f t="shared" si="0"/>
        <v>0</v>
      </c>
      <c r="I45" s="174"/>
      <c r="J45" s="175" t="str">
        <f>IFERROR(VLOOKUP($I45,Hoja1!$L$3:$P$242,2,0)," ")</f>
        <v xml:space="preserve"> </v>
      </c>
      <c r="K45" s="175" t="str">
        <f>IFERROR(VLOOKUP($I45,Hoja1!$L$3:$P$242,3,0)," ")</f>
        <v xml:space="preserve"> </v>
      </c>
      <c r="L45" s="214" t="str">
        <f>IFERROR(VLOOKUP($I45,Hoja1!$L$3:$P$242,4,0)," ")</f>
        <v xml:space="preserve"> </v>
      </c>
      <c r="M45" s="214" t="str">
        <f>IFERROR(VLOOKUP($I45,Hoja1!$L$3:$P$242,5,0)," ")</f>
        <v xml:space="preserve"> </v>
      </c>
      <c r="N45" s="210" t="str">
        <f t="shared" si="3"/>
        <v xml:space="preserve"> </v>
      </c>
      <c r="O45" s="210"/>
      <c r="P45" s="152"/>
      <c r="Q45" s="152"/>
      <c r="R45" s="160"/>
      <c r="S45" s="161"/>
      <c r="T45" s="161"/>
      <c r="U45" s="161"/>
      <c r="V45" s="161"/>
      <c r="W45" s="161"/>
      <c r="X45" s="161"/>
      <c r="Y45" s="165"/>
      <c r="Z45" s="166"/>
      <c r="AA45" s="165"/>
      <c r="AB45" s="165"/>
      <c r="AC45" s="165"/>
      <c r="AD45" s="164">
        <f t="shared" si="1"/>
        <v>0</v>
      </c>
      <c r="AE45" s="166"/>
      <c r="AF45" s="166"/>
      <c r="AG45" s="164">
        <f t="shared" si="2"/>
        <v>0</v>
      </c>
    </row>
    <row r="46" spans="2:33" s="145" customFormat="1" x14ac:dyDescent="0.25">
      <c r="B46" s="159"/>
      <c r="C46" s="162"/>
      <c r="D46" s="163"/>
      <c r="E46" s="163"/>
      <c r="F46" s="163"/>
      <c r="G46" s="163"/>
      <c r="H46" s="164">
        <f t="shared" si="0"/>
        <v>0</v>
      </c>
      <c r="I46" s="174"/>
      <c r="J46" s="175" t="str">
        <f>IFERROR(VLOOKUP($I46,Hoja1!$L$3:$P$242,2,0)," ")</f>
        <v xml:space="preserve"> </v>
      </c>
      <c r="K46" s="175" t="str">
        <f>IFERROR(VLOOKUP($I46,Hoja1!$L$3:$P$242,3,0)," ")</f>
        <v xml:space="preserve"> </v>
      </c>
      <c r="L46" s="214" t="str">
        <f>IFERROR(VLOOKUP($I46,Hoja1!$L$3:$P$242,4,0)," ")</f>
        <v xml:space="preserve"> </v>
      </c>
      <c r="M46" s="214" t="str">
        <f>IFERROR(VLOOKUP($I46,Hoja1!$L$3:$P$242,5,0)," ")</f>
        <v xml:space="preserve"> </v>
      </c>
      <c r="N46" s="210" t="str">
        <f t="shared" si="3"/>
        <v xml:space="preserve"> </v>
      </c>
      <c r="O46" s="210"/>
      <c r="P46" s="152"/>
      <c r="Q46" s="152"/>
      <c r="R46" s="160"/>
      <c r="S46" s="161"/>
      <c r="T46" s="161"/>
      <c r="U46" s="161"/>
      <c r="V46" s="161"/>
      <c r="W46" s="161"/>
      <c r="X46" s="161"/>
      <c r="Y46" s="165"/>
      <c r="Z46" s="166"/>
      <c r="AA46" s="165"/>
      <c r="AB46" s="165"/>
      <c r="AC46" s="165"/>
      <c r="AD46" s="164">
        <f t="shared" si="1"/>
        <v>0</v>
      </c>
      <c r="AE46" s="166"/>
      <c r="AF46" s="166"/>
      <c r="AG46" s="164">
        <f t="shared" si="2"/>
        <v>0</v>
      </c>
    </row>
    <row r="47" spans="2:33" s="145" customFormat="1" x14ac:dyDescent="0.25">
      <c r="B47" s="159"/>
      <c r="C47" s="162"/>
      <c r="D47" s="163"/>
      <c r="E47" s="163"/>
      <c r="F47" s="163"/>
      <c r="G47" s="163"/>
      <c r="H47" s="164">
        <f t="shared" si="0"/>
        <v>0</v>
      </c>
      <c r="I47" s="174"/>
      <c r="J47" s="175" t="str">
        <f>IFERROR(VLOOKUP($I47,Hoja1!$L$3:$P$242,2,0)," ")</f>
        <v xml:space="preserve"> </v>
      </c>
      <c r="K47" s="175" t="str">
        <f>IFERROR(VLOOKUP($I47,Hoja1!$L$3:$P$242,3,0)," ")</f>
        <v xml:space="preserve"> </v>
      </c>
      <c r="L47" s="214" t="str">
        <f>IFERROR(VLOOKUP($I47,Hoja1!$L$3:$P$242,4,0)," ")</f>
        <v xml:space="preserve"> </v>
      </c>
      <c r="M47" s="214" t="str">
        <f>IFERROR(VLOOKUP($I47,Hoja1!$L$3:$P$242,5,0)," ")</f>
        <v xml:space="preserve"> </v>
      </c>
      <c r="N47" s="210" t="str">
        <f t="shared" si="3"/>
        <v xml:space="preserve"> </v>
      </c>
      <c r="O47" s="210"/>
      <c r="P47" s="152"/>
      <c r="Q47" s="152"/>
      <c r="R47" s="160"/>
      <c r="S47" s="161"/>
      <c r="T47" s="161"/>
      <c r="U47" s="161"/>
      <c r="V47" s="161"/>
      <c r="W47" s="161"/>
      <c r="X47" s="161"/>
      <c r="Y47" s="165"/>
      <c r="Z47" s="166"/>
      <c r="AA47" s="165"/>
      <c r="AB47" s="165"/>
      <c r="AC47" s="165"/>
      <c r="AD47" s="164">
        <f t="shared" si="1"/>
        <v>0</v>
      </c>
      <c r="AE47" s="166"/>
      <c r="AF47" s="166"/>
      <c r="AG47" s="164">
        <f t="shared" si="2"/>
        <v>0</v>
      </c>
    </row>
    <row r="48" spans="2:33" s="145" customFormat="1" x14ac:dyDescent="0.25">
      <c r="B48" s="159"/>
      <c r="C48" s="162"/>
      <c r="D48" s="163"/>
      <c r="E48" s="163"/>
      <c r="F48" s="163"/>
      <c r="G48" s="163"/>
      <c r="H48" s="164">
        <f t="shared" si="0"/>
        <v>0</v>
      </c>
      <c r="I48" s="174"/>
      <c r="J48" s="175" t="str">
        <f>IFERROR(VLOOKUP($I48,Hoja1!$L$3:$P$242,2,0)," ")</f>
        <v xml:space="preserve"> </v>
      </c>
      <c r="K48" s="175" t="str">
        <f>IFERROR(VLOOKUP($I48,Hoja1!$L$3:$P$242,3,0)," ")</f>
        <v xml:space="preserve"> </v>
      </c>
      <c r="L48" s="214" t="str">
        <f>IFERROR(VLOOKUP($I48,Hoja1!$L$3:$P$242,4,0)," ")</f>
        <v xml:space="preserve"> </v>
      </c>
      <c r="M48" s="214" t="str">
        <f>IFERROR(VLOOKUP($I48,Hoja1!$L$3:$P$242,5,0)," ")</f>
        <v xml:space="preserve"> </v>
      </c>
      <c r="N48" s="210" t="str">
        <f t="shared" si="3"/>
        <v xml:space="preserve"> </v>
      </c>
      <c r="O48" s="210"/>
      <c r="P48" s="152"/>
      <c r="Q48" s="152"/>
      <c r="R48" s="160"/>
      <c r="S48" s="161"/>
      <c r="T48" s="161"/>
      <c r="U48" s="161"/>
      <c r="V48" s="161"/>
      <c r="W48" s="161"/>
      <c r="X48" s="161"/>
      <c r="Y48" s="165"/>
      <c r="Z48" s="166"/>
      <c r="AA48" s="165"/>
      <c r="AB48" s="165"/>
      <c r="AC48" s="165"/>
      <c r="AD48" s="164">
        <f t="shared" si="1"/>
        <v>0</v>
      </c>
      <c r="AE48" s="166"/>
      <c r="AF48" s="166"/>
      <c r="AG48" s="164">
        <f t="shared" si="2"/>
        <v>0</v>
      </c>
    </row>
    <row r="49" spans="2:33" s="145" customFormat="1" x14ac:dyDescent="0.25">
      <c r="B49" s="159"/>
      <c r="C49" s="162"/>
      <c r="D49" s="163"/>
      <c r="E49" s="163"/>
      <c r="F49" s="163"/>
      <c r="G49" s="163"/>
      <c r="H49" s="164">
        <f t="shared" si="0"/>
        <v>0</v>
      </c>
      <c r="I49" s="174"/>
      <c r="J49" s="175" t="str">
        <f>IFERROR(VLOOKUP($I49,Hoja1!$L$3:$P$242,2,0)," ")</f>
        <v xml:space="preserve"> </v>
      </c>
      <c r="K49" s="175" t="str">
        <f>IFERROR(VLOOKUP($I49,Hoja1!$L$3:$P$242,3,0)," ")</f>
        <v xml:space="preserve"> </v>
      </c>
      <c r="L49" s="214" t="str">
        <f>IFERROR(VLOOKUP($I49,Hoja1!$L$3:$P$242,4,0)," ")</f>
        <v xml:space="preserve"> </v>
      </c>
      <c r="M49" s="214" t="str">
        <f>IFERROR(VLOOKUP($I49,Hoja1!$L$3:$P$242,5,0)," ")</f>
        <v xml:space="preserve"> </v>
      </c>
      <c r="N49" s="210" t="str">
        <f t="shared" si="3"/>
        <v xml:space="preserve"> </v>
      </c>
      <c r="O49" s="210"/>
      <c r="P49" s="152"/>
      <c r="Q49" s="152"/>
      <c r="R49" s="160"/>
      <c r="S49" s="161"/>
      <c r="T49" s="161"/>
      <c r="U49" s="161"/>
      <c r="V49" s="161"/>
      <c r="W49" s="161"/>
      <c r="X49" s="161"/>
      <c r="Y49" s="165"/>
      <c r="Z49" s="166"/>
      <c r="AA49" s="165"/>
      <c r="AB49" s="165"/>
      <c r="AC49" s="165"/>
      <c r="AD49" s="164">
        <f t="shared" si="1"/>
        <v>0</v>
      </c>
      <c r="AE49" s="166"/>
      <c r="AF49" s="166"/>
      <c r="AG49" s="164">
        <f t="shared" si="2"/>
        <v>0</v>
      </c>
    </row>
    <row r="50" spans="2:33" s="145" customFormat="1" x14ac:dyDescent="0.25">
      <c r="B50" s="159"/>
      <c r="C50" s="162"/>
      <c r="D50" s="163"/>
      <c r="E50" s="163"/>
      <c r="F50" s="163"/>
      <c r="G50" s="163"/>
      <c r="H50" s="164">
        <f t="shared" si="0"/>
        <v>0</v>
      </c>
      <c r="I50" s="174"/>
      <c r="J50" s="175" t="str">
        <f>IFERROR(VLOOKUP($I50,Hoja1!$L$3:$P$242,2,0)," ")</f>
        <v xml:space="preserve"> </v>
      </c>
      <c r="K50" s="175" t="str">
        <f>IFERROR(VLOOKUP($I50,Hoja1!$L$3:$P$242,3,0)," ")</f>
        <v xml:space="preserve"> </v>
      </c>
      <c r="L50" s="214" t="str">
        <f>IFERROR(VLOOKUP($I50,Hoja1!$L$3:$P$242,4,0)," ")</f>
        <v xml:space="preserve"> </v>
      </c>
      <c r="M50" s="214" t="str">
        <f>IFERROR(VLOOKUP($I50,Hoja1!$L$3:$P$242,5,0)," ")</f>
        <v xml:space="preserve"> </v>
      </c>
      <c r="N50" s="210" t="str">
        <f t="shared" si="3"/>
        <v xml:space="preserve"> </v>
      </c>
      <c r="O50" s="210"/>
      <c r="P50" s="152"/>
      <c r="Q50" s="152"/>
      <c r="R50" s="160"/>
      <c r="S50" s="161"/>
      <c r="T50" s="161"/>
      <c r="U50" s="161"/>
      <c r="V50" s="161"/>
      <c r="W50" s="161"/>
      <c r="X50" s="161"/>
      <c r="Y50" s="165"/>
      <c r="Z50" s="166"/>
      <c r="AA50" s="165"/>
      <c r="AB50" s="165"/>
      <c r="AC50" s="165"/>
      <c r="AD50" s="164">
        <f t="shared" si="1"/>
        <v>0</v>
      </c>
      <c r="AE50" s="166"/>
      <c r="AF50" s="166"/>
      <c r="AG50" s="164">
        <f t="shared" si="2"/>
        <v>0</v>
      </c>
    </row>
    <row r="51" spans="2:33" s="145" customFormat="1" x14ac:dyDescent="0.25">
      <c r="B51" s="159"/>
      <c r="C51" s="162"/>
      <c r="D51" s="163"/>
      <c r="E51" s="163"/>
      <c r="F51" s="163"/>
      <c r="G51" s="163"/>
      <c r="H51" s="164">
        <f t="shared" si="0"/>
        <v>0</v>
      </c>
      <c r="I51" s="174"/>
      <c r="J51" s="175" t="str">
        <f>IFERROR(VLOOKUP($I51,Hoja1!$L$3:$P$242,2,0)," ")</f>
        <v xml:space="preserve"> </v>
      </c>
      <c r="K51" s="175" t="str">
        <f>IFERROR(VLOOKUP($I51,Hoja1!$L$3:$P$242,3,0)," ")</f>
        <v xml:space="preserve"> </v>
      </c>
      <c r="L51" s="214" t="str">
        <f>IFERROR(VLOOKUP($I51,Hoja1!$L$3:$P$242,4,0)," ")</f>
        <v xml:space="preserve"> </v>
      </c>
      <c r="M51" s="214" t="str">
        <f>IFERROR(VLOOKUP($I51,Hoja1!$L$3:$P$242,5,0)," ")</f>
        <v xml:space="preserve"> </v>
      </c>
      <c r="N51" s="210" t="str">
        <f t="shared" si="3"/>
        <v xml:space="preserve"> </v>
      </c>
      <c r="O51" s="210"/>
      <c r="P51" s="152"/>
      <c r="Q51" s="152"/>
      <c r="R51" s="160"/>
      <c r="S51" s="161"/>
      <c r="T51" s="161"/>
      <c r="U51" s="161"/>
      <c r="V51" s="161"/>
      <c r="W51" s="161"/>
      <c r="X51" s="161"/>
      <c r="Y51" s="165"/>
      <c r="Z51" s="166"/>
      <c r="AA51" s="165"/>
      <c r="AB51" s="165"/>
      <c r="AC51" s="165"/>
      <c r="AD51" s="164">
        <f t="shared" si="1"/>
        <v>0</v>
      </c>
      <c r="AE51" s="166"/>
      <c r="AF51" s="166"/>
      <c r="AG51" s="164">
        <f t="shared" si="2"/>
        <v>0</v>
      </c>
    </row>
    <row r="52" spans="2:33" s="145" customFormat="1" x14ac:dyDescent="0.25">
      <c r="B52" s="159"/>
      <c r="C52" s="162"/>
      <c r="D52" s="163"/>
      <c r="E52" s="163"/>
      <c r="F52" s="163"/>
      <c r="G52" s="163"/>
      <c r="H52" s="164">
        <f t="shared" si="0"/>
        <v>0</v>
      </c>
      <c r="I52" s="174"/>
      <c r="J52" s="175" t="str">
        <f>IFERROR(VLOOKUP($I52,Hoja1!$L$3:$P$242,2,0)," ")</f>
        <v xml:space="preserve"> </v>
      </c>
      <c r="K52" s="175" t="str">
        <f>IFERROR(VLOOKUP($I52,Hoja1!$L$3:$P$242,3,0)," ")</f>
        <v xml:space="preserve"> </v>
      </c>
      <c r="L52" s="214" t="str">
        <f>IFERROR(VLOOKUP($I52,Hoja1!$L$3:$P$242,4,0)," ")</f>
        <v xml:space="preserve"> </v>
      </c>
      <c r="M52" s="214" t="str">
        <f>IFERROR(VLOOKUP($I52,Hoja1!$L$3:$P$242,5,0)," ")</f>
        <v xml:space="preserve"> </v>
      </c>
      <c r="N52" s="210" t="str">
        <f t="shared" si="3"/>
        <v xml:space="preserve"> </v>
      </c>
      <c r="O52" s="210"/>
      <c r="P52" s="152"/>
      <c r="Q52" s="152"/>
      <c r="R52" s="160"/>
      <c r="S52" s="161"/>
      <c r="T52" s="161"/>
      <c r="U52" s="161"/>
      <c r="V52" s="161"/>
      <c r="W52" s="161"/>
      <c r="X52" s="161"/>
      <c r="Y52" s="165"/>
      <c r="Z52" s="166"/>
      <c r="AA52" s="165"/>
      <c r="AB52" s="165"/>
      <c r="AC52" s="165"/>
      <c r="AD52" s="164">
        <f t="shared" si="1"/>
        <v>0</v>
      </c>
      <c r="AE52" s="166"/>
      <c r="AF52" s="166"/>
      <c r="AG52" s="164">
        <f t="shared" si="2"/>
        <v>0</v>
      </c>
    </row>
    <row r="53" spans="2:33" s="145" customFormat="1" x14ac:dyDescent="0.25">
      <c r="B53" s="159"/>
      <c r="C53" s="162"/>
      <c r="D53" s="163"/>
      <c r="E53" s="163"/>
      <c r="F53" s="163"/>
      <c r="G53" s="163"/>
      <c r="H53" s="164">
        <f t="shared" si="0"/>
        <v>0</v>
      </c>
      <c r="I53" s="174"/>
      <c r="J53" s="175" t="str">
        <f>IFERROR(VLOOKUP($I53,Hoja1!$L$3:$P$242,2,0)," ")</f>
        <v xml:space="preserve"> </v>
      </c>
      <c r="K53" s="175" t="str">
        <f>IFERROR(VLOOKUP($I53,Hoja1!$L$3:$P$242,3,0)," ")</f>
        <v xml:space="preserve"> </v>
      </c>
      <c r="L53" s="214" t="str">
        <f>IFERROR(VLOOKUP($I53,Hoja1!$L$3:$P$242,4,0)," ")</f>
        <v xml:space="preserve"> </v>
      </c>
      <c r="M53" s="214" t="str">
        <f>IFERROR(VLOOKUP($I53,Hoja1!$L$3:$P$242,5,0)," ")</f>
        <v xml:space="preserve"> </v>
      </c>
      <c r="N53" s="210" t="str">
        <f t="shared" si="3"/>
        <v xml:space="preserve"> </v>
      </c>
      <c r="O53" s="210"/>
      <c r="P53" s="152"/>
      <c r="Q53" s="152"/>
      <c r="R53" s="160"/>
      <c r="S53" s="161"/>
      <c r="T53" s="161"/>
      <c r="U53" s="161"/>
      <c r="V53" s="161"/>
      <c r="W53" s="161"/>
      <c r="X53" s="161"/>
      <c r="Y53" s="165"/>
      <c r="Z53" s="166"/>
      <c r="AA53" s="165"/>
      <c r="AB53" s="165"/>
      <c r="AC53" s="165"/>
      <c r="AD53" s="164">
        <f t="shared" si="1"/>
        <v>0</v>
      </c>
      <c r="AE53" s="166"/>
      <c r="AF53" s="166"/>
      <c r="AG53" s="164">
        <f t="shared" si="2"/>
        <v>0</v>
      </c>
    </row>
    <row r="54" spans="2:33" s="145" customFormat="1" x14ac:dyDescent="0.25">
      <c r="B54" s="159"/>
      <c r="C54" s="162"/>
      <c r="D54" s="163"/>
      <c r="E54" s="163"/>
      <c r="F54" s="163"/>
      <c r="G54" s="163"/>
      <c r="H54" s="164">
        <f t="shared" si="0"/>
        <v>0</v>
      </c>
      <c r="I54" s="174"/>
      <c r="J54" s="175" t="str">
        <f>IFERROR(VLOOKUP($I54,Hoja1!$L$3:$P$242,2,0)," ")</f>
        <v xml:space="preserve"> </v>
      </c>
      <c r="K54" s="175" t="str">
        <f>IFERROR(VLOOKUP($I54,Hoja1!$L$3:$P$242,3,0)," ")</f>
        <v xml:space="preserve"> </v>
      </c>
      <c r="L54" s="214" t="str">
        <f>IFERROR(VLOOKUP($I54,Hoja1!$L$3:$P$242,4,0)," ")</f>
        <v xml:space="preserve"> </v>
      </c>
      <c r="M54" s="214" t="str">
        <f>IFERROR(VLOOKUP($I54,Hoja1!$L$3:$P$242,5,0)," ")</f>
        <v xml:space="preserve"> </v>
      </c>
      <c r="N54" s="210" t="str">
        <f t="shared" si="3"/>
        <v xml:space="preserve"> </v>
      </c>
      <c r="O54" s="210"/>
      <c r="P54" s="152"/>
      <c r="Q54" s="152"/>
      <c r="R54" s="160"/>
      <c r="S54" s="161"/>
      <c r="T54" s="161"/>
      <c r="U54" s="161"/>
      <c r="V54" s="161"/>
      <c r="W54" s="161"/>
      <c r="X54" s="161"/>
      <c r="Y54" s="165"/>
      <c r="Z54" s="166"/>
      <c r="AA54" s="165"/>
      <c r="AB54" s="165"/>
      <c r="AC54" s="165"/>
      <c r="AD54" s="164">
        <f t="shared" si="1"/>
        <v>0</v>
      </c>
      <c r="AE54" s="166"/>
      <c r="AF54" s="166"/>
      <c r="AG54" s="164">
        <f t="shared" si="2"/>
        <v>0</v>
      </c>
    </row>
    <row r="55" spans="2:33" s="145" customFormat="1" x14ac:dyDescent="0.25">
      <c r="B55" s="159"/>
      <c r="C55" s="162"/>
      <c r="D55" s="163"/>
      <c r="E55" s="163"/>
      <c r="F55" s="163"/>
      <c r="G55" s="163"/>
      <c r="H55" s="164">
        <f t="shared" si="0"/>
        <v>0</v>
      </c>
      <c r="I55" s="174"/>
      <c r="J55" s="175" t="str">
        <f>IFERROR(VLOOKUP($I55,Hoja1!$L$3:$P$242,2,0)," ")</f>
        <v xml:space="preserve"> </v>
      </c>
      <c r="K55" s="175" t="str">
        <f>IFERROR(VLOOKUP($I55,Hoja1!$L$3:$P$242,3,0)," ")</f>
        <v xml:space="preserve"> </v>
      </c>
      <c r="L55" s="214" t="str">
        <f>IFERROR(VLOOKUP($I55,Hoja1!$L$3:$P$242,4,0)," ")</f>
        <v xml:space="preserve"> </v>
      </c>
      <c r="M55" s="214" t="str">
        <f>IFERROR(VLOOKUP($I55,Hoja1!$L$3:$P$242,5,0)," ")</f>
        <v xml:space="preserve"> </v>
      </c>
      <c r="N55" s="210" t="str">
        <f t="shared" si="3"/>
        <v xml:space="preserve"> </v>
      </c>
      <c r="O55" s="210"/>
      <c r="P55" s="152"/>
      <c r="Q55" s="152"/>
      <c r="R55" s="160"/>
      <c r="S55" s="161"/>
      <c r="T55" s="161"/>
      <c r="U55" s="161"/>
      <c r="V55" s="161"/>
      <c r="W55" s="161"/>
      <c r="X55" s="161"/>
      <c r="Y55" s="165"/>
      <c r="Z55" s="166"/>
      <c r="AA55" s="165"/>
      <c r="AB55" s="165"/>
      <c r="AC55" s="165"/>
      <c r="AD55" s="164">
        <f t="shared" si="1"/>
        <v>0</v>
      </c>
      <c r="AE55" s="166"/>
      <c r="AF55" s="166"/>
      <c r="AG55" s="164">
        <f t="shared" ref="AG55:AG86" si="4">H55-AD55</f>
        <v>0</v>
      </c>
    </row>
    <row r="56" spans="2:33" s="145" customFormat="1" x14ac:dyDescent="0.25">
      <c r="B56" s="159"/>
      <c r="C56" s="162"/>
      <c r="D56" s="163"/>
      <c r="E56" s="163"/>
      <c r="F56" s="163"/>
      <c r="G56" s="163"/>
      <c r="H56" s="164">
        <f t="shared" si="0"/>
        <v>0</v>
      </c>
      <c r="I56" s="174"/>
      <c r="J56" s="175" t="str">
        <f>IFERROR(VLOOKUP($I56,Hoja1!$L$3:$P$242,2,0)," ")</f>
        <v xml:space="preserve"> </v>
      </c>
      <c r="K56" s="175" t="str">
        <f>IFERROR(VLOOKUP($I56,Hoja1!$L$3:$P$242,3,0)," ")</f>
        <v xml:space="preserve"> </v>
      </c>
      <c r="L56" s="214" t="str">
        <f>IFERROR(VLOOKUP($I56,Hoja1!$L$3:$P$242,4,0)," ")</f>
        <v xml:space="preserve"> </v>
      </c>
      <c r="M56" s="214" t="str">
        <f>IFERROR(VLOOKUP($I56,Hoja1!$L$3:$P$242,5,0)," ")</f>
        <v xml:space="preserve"> </v>
      </c>
      <c r="N56" s="210" t="str">
        <f t="shared" si="3"/>
        <v xml:space="preserve"> </v>
      </c>
      <c r="O56" s="210"/>
      <c r="P56" s="152"/>
      <c r="Q56" s="152"/>
      <c r="R56" s="160"/>
      <c r="S56" s="161"/>
      <c r="T56" s="161"/>
      <c r="U56" s="161"/>
      <c r="V56" s="161"/>
      <c r="W56" s="161"/>
      <c r="X56" s="161"/>
      <c r="Y56" s="165"/>
      <c r="Z56" s="166"/>
      <c r="AA56" s="165"/>
      <c r="AB56" s="165"/>
      <c r="AC56" s="165"/>
      <c r="AD56" s="164">
        <f t="shared" si="1"/>
        <v>0</v>
      </c>
      <c r="AE56" s="166"/>
      <c r="AF56" s="166"/>
      <c r="AG56" s="164">
        <f t="shared" si="4"/>
        <v>0</v>
      </c>
    </row>
    <row r="57" spans="2:33" s="145" customFormat="1" x14ac:dyDescent="0.25">
      <c r="B57" s="159"/>
      <c r="C57" s="162"/>
      <c r="D57" s="163"/>
      <c r="E57" s="163"/>
      <c r="F57" s="163"/>
      <c r="G57" s="163"/>
      <c r="H57" s="164">
        <f t="shared" si="0"/>
        <v>0</v>
      </c>
      <c r="I57" s="174"/>
      <c r="J57" s="175" t="str">
        <f>IFERROR(VLOOKUP($I57,Hoja1!$L$3:$P$242,2,0)," ")</f>
        <v xml:space="preserve"> </v>
      </c>
      <c r="K57" s="175" t="str">
        <f>IFERROR(VLOOKUP($I57,Hoja1!$L$3:$P$242,3,0)," ")</f>
        <v xml:space="preserve"> </v>
      </c>
      <c r="L57" s="214" t="str">
        <f>IFERROR(VLOOKUP($I57,Hoja1!$L$3:$P$242,4,0)," ")</f>
        <v xml:space="preserve"> </v>
      </c>
      <c r="M57" s="214" t="str">
        <f>IFERROR(VLOOKUP($I57,Hoja1!$L$3:$P$242,5,0)," ")</f>
        <v xml:space="preserve"> </v>
      </c>
      <c r="N57" s="210" t="str">
        <f t="shared" si="3"/>
        <v xml:space="preserve"> </v>
      </c>
      <c r="O57" s="210"/>
      <c r="P57" s="152"/>
      <c r="Q57" s="152"/>
      <c r="R57" s="160"/>
      <c r="S57" s="161"/>
      <c r="T57" s="161"/>
      <c r="U57" s="161"/>
      <c r="V57" s="161"/>
      <c r="W57" s="161"/>
      <c r="X57" s="161"/>
      <c r="Y57" s="165"/>
      <c r="Z57" s="166"/>
      <c r="AA57" s="165"/>
      <c r="AB57" s="165"/>
      <c r="AC57" s="165"/>
      <c r="AD57" s="164">
        <f t="shared" si="1"/>
        <v>0</v>
      </c>
      <c r="AE57" s="166"/>
      <c r="AF57" s="166"/>
      <c r="AG57" s="164">
        <f t="shared" si="4"/>
        <v>0</v>
      </c>
    </row>
    <row r="58" spans="2:33" s="145" customFormat="1" x14ac:dyDescent="0.25">
      <c r="B58" s="159"/>
      <c r="C58" s="162"/>
      <c r="D58" s="163"/>
      <c r="E58" s="163"/>
      <c r="F58" s="163"/>
      <c r="G58" s="163"/>
      <c r="H58" s="164">
        <f t="shared" si="0"/>
        <v>0</v>
      </c>
      <c r="I58" s="174"/>
      <c r="J58" s="175" t="str">
        <f>IFERROR(VLOOKUP($I58,Hoja1!$L$3:$P$242,2,0)," ")</f>
        <v xml:space="preserve"> </v>
      </c>
      <c r="K58" s="175" t="str">
        <f>IFERROR(VLOOKUP($I58,Hoja1!$L$3:$P$242,3,0)," ")</f>
        <v xml:space="preserve"> </v>
      </c>
      <c r="L58" s="214" t="str">
        <f>IFERROR(VLOOKUP($I58,Hoja1!$L$3:$P$242,4,0)," ")</f>
        <v xml:space="preserve"> </v>
      </c>
      <c r="M58" s="214" t="str">
        <f>IFERROR(VLOOKUP($I58,Hoja1!$L$3:$P$242,5,0)," ")</f>
        <v xml:space="preserve"> </v>
      </c>
      <c r="N58" s="210" t="str">
        <f t="shared" si="3"/>
        <v xml:space="preserve"> </v>
      </c>
      <c r="O58" s="210"/>
      <c r="P58" s="152"/>
      <c r="Q58" s="152"/>
      <c r="R58" s="160"/>
      <c r="S58" s="161"/>
      <c r="T58" s="161"/>
      <c r="U58" s="161"/>
      <c r="V58" s="161"/>
      <c r="W58" s="161"/>
      <c r="X58" s="161"/>
      <c r="Y58" s="165"/>
      <c r="Z58" s="166"/>
      <c r="AA58" s="165"/>
      <c r="AB58" s="165"/>
      <c r="AC58" s="165"/>
      <c r="AD58" s="164">
        <f t="shared" si="1"/>
        <v>0</v>
      </c>
      <c r="AE58" s="166"/>
      <c r="AF58" s="166"/>
      <c r="AG58" s="164">
        <f t="shared" si="4"/>
        <v>0</v>
      </c>
    </row>
    <row r="59" spans="2:33" s="145" customFormat="1" x14ac:dyDescent="0.25">
      <c r="B59" s="159"/>
      <c r="C59" s="162"/>
      <c r="D59" s="163"/>
      <c r="E59" s="163"/>
      <c r="F59" s="163"/>
      <c r="G59" s="163"/>
      <c r="H59" s="164">
        <f t="shared" si="0"/>
        <v>0</v>
      </c>
      <c r="I59" s="174"/>
      <c r="J59" s="175" t="str">
        <f>IFERROR(VLOOKUP($I59,Hoja1!$L$3:$P$242,2,0)," ")</f>
        <v xml:space="preserve"> </v>
      </c>
      <c r="K59" s="175" t="str">
        <f>IFERROR(VLOOKUP($I59,Hoja1!$L$3:$P$242,3,0)," ")</f>
        <v xml:space="preserve"> </v>
      </c>
      <c r="L59" s="214" t="str">
        <f>IFERROR(VLOOKUP($I59,Hoja1!$L$3:$P$242,4,0)," ")</f>
        <v xml:space="preserve"> </v>
      </c>
      <c r="M59" s="214" t="str">
        <f>IFERROR(VLOOKUP($I59,Hoja1!$L$3:$P$242,5,0)," ")</f>
        <v xml:space="preserve"> </v>
      </c>
      <c r="N59" s="210" t="str">
        <f t="shared" si="3"/>
        <v xml:space="preserve"> </v>
      </c>
      <c r="O59" s="210"/>
      <c r="P59" s="152"/>
      <c r="Q59" s="152"/>
      <c r="R59" s="160"/>
      <c r="S59" s="161"/>
      <c r="T59" s="161"/>
      <c r="U59" s="161"/>
      <c r="V59" s="161"/>
      <c r="W59" s="161"/>
      <c r="X59" s="161"/>
      <c r="Y59" s="165"/>
      <c r="Z59" s="166"/>
      <c r="AA59" s="165"/>
      <c r="AB59" s="165"/>
      <c r="AC59" s="165"/>
      <c r="AD59" s="164">
        <f t="shared" si="1"/>
        <v>0</v>
      </c>
      <c r="AE59" s="166"/>
      <c r="AF59" s="166"/>
      <c r="AG59" s="164">
        <f t="shared" si="4"/>
        <v>0</v>
      </c>
    </row>
    <row r="60" spans="2:33" s="145" customFormat="1" x14ac:dyDescent="0.25">
      <c r="B60" s="159"/>
      <c r="C60" s="162"/>
      <c r="D60" s="163"/>
      <c r="E60" s="163"/>
      <c r="F60" s="163"/>
      <c r="G60" s="163"/>
      <c r="H60" s="164">
        <f t="shared" si="0"/>
        <v>0</v>
      </c>
      <c r="I60" s="174"/>
      <c r="J60" s="175" t="str">
        <f>IFERROR(VLOOKUP($I60,Hoja1!$L$3:$P$242,2,0)," ")</f>
        <v xml:space="preserve"> </v>
      </c>
      <c r="K60" s="175" t="str">
        <f>IFERROR(VLOOKUP($I60,Hoja1!$L$3:$P$242,3,0)," ")</f>
        <v xml:space="preserve"> </v>
      </c>
      <c r="L60" s="214" t="str">
        <f>IFERROR(VLOOKUP($I60,Hoja1!$L$3:$P$242,4,0)," ")</f>
        <v xml:space="preserve"> </v>
      </c>
      <c r="M60" s="214" t="str">
        <f>IFERROR(VLOOKUP($I60,Hoja1!$L$3:$P$242,5,0)," ")</f>
        <v xml:space="preserve"> </v>
      </c>
      <c r="N60" s="210" t="str">
        <f t="shared" si="3"/>
        <v xml:space="preserve"> </v>
      </c>
      <c r="O60" s="210"/>
      <c r="P60" s="152"/>
      <c r="Q60" s="152"/>
      <c r="R60" s="160"/>
      <c r="S60" s="161"/>
      <c r="T60" s="161"/>
      <c r="U60" s="161"/>
      <c r="V60" s="161"/>
      <c r="W60" s="161"/>
      <c r="X60" s="161"/>
      <c r="Y60" s="165"/>
      <c r="Z60" s="166"/>
      <c r="AA60" s="165"/>
      <c r="AB60" s="165"/>
      <c r="AC60" s="165"/>
      <c r="AD60" s="164">
        <f t="shared" si="1"/>
        <v>0</v>
      </c>
      <c r="AE60" s="166"/>
      <c r="AF60" s="166"/>
      <c r="AG60" s="164">
        <f t="shared" si="4"/>
        <v>0</v>
      </c>
    </row>
    <row r="61" spans="2:33" s="145" customFormat="1" x14ac:dyDescent="0.25">
      <c r="B61" s="159"/>
      <c r="C61" s="162"/>
      <c r="D61" s="163"/>
      <c r="E61" s="163"/>
      <c r="F61" s="163"/>
      <c r="G61" s="163"/>
      <c r="H61" s="164">
        <f t="shared" si="0"/>
        <v>0</v>
      </c>
      <c r="I61" s="174"/>
      <c r="J61" s="175" t="str">
        <f>IFERROR(VLOOKUP($I61,Hoja1!$L$3:$P$242,2,0)," ")</f>
        <v xml:space="preserve"> </v>
      </c>
      <c r="K61" s="175" t="str">
        <f>IFERROR(VLOOKUP($I61,Hoja1!$L$3:$P$242,3,0)," ")</f>
        <v xml:space="preserve"> </v>
      </c>
      <c r="L61" s="214" t="str">
        <f>IFERROR(VLOOKUP($I61,Hoja1!$L$3:$P$242,4,0)," ")</f>
        <v xml:space="preserve"> </v>
      </c>
      <c r="M61" s="214" t="str">
        <f>IFERROR(VLOOKUP($I61,Hoja1!$L$3:$P$242,5,0)," ")</f>
        <v xml:space="preserve"> </v>
      </c>
      <c r="N61" s="210" t="str">
        <f t="shared" si="3"/>
        <v xml:space="preserve"> </v>
      </c>
      <c r="O61" s="210"/>
      <c r="P61" s="152"/>
      <c r="Q61" s="152"/>
      <c r="R61" s="160"/>
      <c r="S61" s="161"/>
      <c r="T61" s="161"/>
      <c r="U61" s="161"/>
      <c r="V61" s="161"/>
      <c r="W61" s="161"/>
      <c r="X61" s="161"/>
      <c r="Y61" s="165"/>
      <c r="Z61" s="166"/>
      <c r="AA61" s="165"/>
      <c r="AB61" s="165"/>
      <c r="AC61" s="165"/>
      <c r="AD61" s="164">
        <f t="shared" si="1"/>
        <v>0</v>
      </c>
      <c r="AE61" s="166"/>
      <c r="AF61" s="166"/>
      <c r="AG61" s="164">
        <f t="shared" si="4"/>
        <v>0</v>
      </c>
    </row>
    <row r="62" spans="2:33" s="145" customFormat="1" x14ac:dyDescent="0.25">
      <c r="B62" s="159"/>
      <c r="C62" s="162"/>
      <c r="D62" s="163"/>
      <c r="E62" s="163"/>
      <c r="F62" s="163"/>
      <c r="G62" s="163"/>
      <c r="H62" s="164">
        <f t="shared" si="0"/>
        <v>0</v>
      </c>
      <c r="I62" s="174"/>
      <c r="J62" s="175" t="str">
        <f>IFERROR(VLOOKUP($I62,Hoja1!$L$3:$P$242,2,0)," ")</f>
        <v xml:space="preserve"> </v>
      </c>
      <c r="K62" s="175" t="str">
        <f>IFERROR(VLOOKUP($I62,Hoja1!$L$3:$P$242,3,0)," ")</f>
        <v xml:space="preserve"> </v>
      </c>
      <c r="L62" s="214" t="str">
        <f>IFERROR(VLOOKUP($I62,Hoja1!$L$3:$P$242,4,0)," ")</f>
        <v xml:space="preserve"> </v>
      </c>
      <c r="M62" s="214" t="str">
        <f>IFERROR(VLOOKUP($I62,Hoja1!$L$3:$P$242,5,0)," ")</f>
        <v xml:space="preserve"> </v>
      </c>
      <c r="N62" s="210" t="str">
        <f t="shared" si="3"/>
        <v xml:space="preserve"> </v>
      </c>
      <c r="O62" s="210"/>
      <c r="P62" s="152"/>
      <c r="Q62" s="152"/>
      <c r="R62" s="160"/>
      <c r="S62" s="161"/>
      <c r="T62" s="161"/>
      <c r="U62" s="161"/>
      <c r="V62" s="161"/>
      <c r="W62" s="161"/>
      <c r="X62" s="161"/>
      <c r="Y62" s="165"/>
      <c r="Z62" s="166"/>
      <c r="AA62" s="165"/>
      <c r="AB62" s="165"/>
      <c r="AC62" s="165"/>
      <c r="AD62" s="164">
        <f t="shared" si="1"/>
        <v>0</v>
      </c>
      <c r="AE62" s="166"/>
      <c r="AF62" s="166"/>
      <c r="AG62" s="164">
        <f t="shared" si="4"/>
        <v>0</v>
      </c>
    </row>
    <row r="63" spans="2:33" s="145" customFormat="1" x14ac:dyDescent="0.25">
      <c r="B63" s="159"/>
      <c r="C63" s="162"/>
      <c r="D63" s="163"/>
      <c r="E63" s="163"/>
      <c r="F63" s="163"/>
      <c r="G63" s="163"/>
      <c r="H63" s="164">
        <f t="shared" si="0"/>
        <v>0</v>
      </c>
      <c r="I63" s="174"/>
      <c r="J63" s="175" t="str">
        <f>IFERROR(VLOOKUP($I63,Hoja1!$L$3:$P$242,2,0)," ")</f>
        <v xml:space="preserve"> </v>
      </c>
      <c r="K63" s="175" t="str">
        <f>IFERROR(VLOOKUP($I63,Hoja1!$L$3:$P$242,3,0)," ")</f>
        <v xml:space="preserve"> </v>
      </c>
      <c r="L63" s="214" t="str">
        <f>IFERROR(VLOOKUP($I63,Hoja1!$L$3:$P$242,4,0)," ")</f>
        <v xml:space="preserve"> </v>
      </c>
      <c r="M63" s="214" t="str">
        <f>IFERROR(VLOOKUP($I63,Hoja1!$L$3:$P$242,5,0)," ")</f>
        <v xml:space="preserve"> </v>
      </c>
      <c r="N63" s="210" t="str">
        <f t="shared" si="3"/>
        <v xml:space="preserve"> </v>
      </c>
      <c r="O63" s="210"/>
      <c r="P63" s="152"/>
      <c r="Q63" s="152"/>
      <c r="R63" s="160"/>
      <c r="S63" s="161"/>
      <c r="T63" s="161"/>
      <c r="U63" s="161"/>
      <c r="V63" s="161"/>
      <c r="W63" s="161"/>
      <c r="X63" s="161"/>
      <c r="Y63" s="165"/>
      <c r="Z63" s="166"/>
      <c r="AA63" s="165"/>
      <c r="AB63" s="165"/>
      <c r="AC63" s="165"/>
      <c r="AD63" s="164">
        <f t="shared" si="1"/>
        <v>0</v>
      </c>
      <c r="AE63" s="166"/>
      <c r="AF63" s="166"/>
      <c r="AG63" s="164">
        <f t="shared" si="4"/>
        <v>0</v>
      </c>
    </row>
    <row r="64" spans="2:33" s="145" customFormat="1" x14ac:dyDescent="0.25">
      <c r="B64" s="159"/>
      <c r="C64" s="162"/>
      <c r="D64" s="163"/>
      <c r="E64" s="163"/>
      <c r="F64" s="163"/>
      <c r="G64" s="163"/>
      <c r="H64" s="164">
        <f t="shared" si="0"/>
        <v>0</v>
      </c>
      <c r="I64" s="174"/>
      <c r="J64" s="175" t="str">
        <f>IFERROR(VLOOKUP($I64,Hoja1!$L$3:$P$242,2,0)," ")</f>
        <v xml:space="preserve"> </v>
      </c>
      <c r="K64" s="175" t="str">
        <f>IFERROR(VLOOKUP($I64,Hoja1!$L$3:$P$242,3,0)," ")</f>
        <v xml:space="preserve"> </v>
      </c>
      <c r="L64" s="214" t="str">
        <f>IFERROR(VLOOKUP($I64,Hoja1!$L$3:$P$242,4,0)," ")</f>
        <v xml:space="preserve"> </v>
      </c>
      <c r="M64" s="214" t="str">
        <f>IFERROR(VLOOKUP($I64,Hoja1!$L$3:$P$242,5,0)," ")</f>
        <v xml:space="preserve"> </v>
      </c>
      <c r="N64" s="210" t="str">
        <f t="shared" si="3"/>
        <v xml:space="preserve"> </v>
      </c>
      <c r="O64" s="210"/>
      <c r="P64" s="152"/>
      <c r="Q64" s="152"/>
      <c r="R64" s="160"/>
      <c r="S64" s="161"/>
      <c r="T64" s="161"/>
      <c r="U64" s="161"/>
      <c r="V64" s="161"/>
      <c r="W64" s="161"/>
      <c r="X64" s="161"/>
      <c r="Y64" s="165"/>
      <c r="Z64" s="166"/>
      <c r="AA64" s="165"/>
      <c r="AB64" s="165"/>
      <c r="AC64" s="165"/>
      <c r="AD64" s="164">
        <f t="shared" si="1"/>
        <v>0</v>
      </c>
      <c r="AE64" s="166"/>
      <c r="AF64" s="166"/>
      <c r="AG64" s="164">
        <f t="shared" si="4"/>
        <v>0</v>
      </c>
    </row>
    <row r="65" spans="2:33" s="145" customFormat="1" x14ac:dyDescent="0.25">
      <c r="B65" s="159"/>
      <c r="C65" s="162"/>
      <c r="D65" s="163"/>
      <c r="E65" s="163"/>
      <c r="F65" s="163"/>
      <c r="G65" s="163"/>
      <c r="H65" s="164">
        <f t="shared" si="0"/>
        <v>0</v>
      </c>
      <c r="I65" s="174"/>
      <c r="J65" s="175" t="str">
        <f>IFERROR(VLOOKUP($I65,Hoja1!$L$3:$P$242,2,0)," ")</f>
        <v xml:space="preserve"> </v>
      </c>
      <c r="K65" s="175" t="str">
        <f>IFERROR(VLOOKUP($I65,Hoja1!$L$3:$P$242,3,0)," ")</f>
        <v xml:space="preserve"> </v>
      </c>
      <c r="L65" s="214" t="str">
        <f>IFERROR(VLOOKUP($I65,Hoja1!$L$3:$P$242,4,0)," ")</f>
        <v xml:space="preserve"> </v>
      </c>
      <c r="M65" s="214" t="str">
        <f>IFERROR(VLOOKUP($I65,Hoja1!$L$3:$P$242,5,0)," ")</f>
        <v xml:space="preserve"> </v>
      </c>
      <c r="N65" s="210" t="str">
        <f t="shared" si="3"/>
        <v xml:space="preserve"> </v>
      </c>
      <c r="O65" s="210"/>
      <c r="P65" s="152"/>
      <c r="Q65" s="152"/>
      <c r="R65" s="160"/>
      <c r="S65" s="161"/>
      <c r="T65" s="161"/>
      <c r="U65" s="161"/>
      <c r="V65" s="161"/>
      <c r="W65" s="161"/>
      <c r="X65" s="161"/>
      <c r="Y65" s="165"/>
      <c r="Z65" s="166"/>
      <c r="AA65" s="165"/>
      <c r="AB65" s="165"/>
      <c r="AC65" s="165"/>
      <c r="AD65" s="164">
        <f t="shared" si="1"/>
        <v>0</v>
      </c>
      <c r="AE65" s="166"/>
      <c r="AF65" s="166"/>
      <c r="AG65" s="164">
        <f t="shared" si="4"/>
        <v>0</v>
      </c>
    </row>
    <row r="66" spans="2:33" s="145" customFormat="1" x14ac:dyDescent="0.25">
      <c r="B66" s="159"/>
      <c r="C66" s="162"/>
      <c r="D66" s="163"/>
      <c r="E66" s="163"/>
      <c r="F66" s="163"/>
      <c r="G66" s="163"/>
      <c r="H66" s="164">
        <f t="shared" si="0"/>
        <v>0</v>
      </c>
      <c r="I66" s="174"/>
      <c r="J66" s="175" t="str">
        <f>IFERROR(VLOOKUP($I66,Hoja1!$L$3:$P$242,2,0)," ")</f>
        <v xml:space="preserve"> </v>
      </c>
      <c r="K66" s="175" t="str">
        <f>IFERROR(VLOOKUP($I66,Hoja1!$L$3:$P$242,3,0)," ")</f>
        <v xml:space="preserve"> </v>
      </c>
      <c r="L66" s="214" t="str">
        <f>IFERROR(VLOOKUP($I66,Hoja1!$L$3:$P$242,4,0)," ")</f>
        <v xml:space="preserve"> </v>
      </c>
      <c r="M66" s="214" t="str">
        <f>IFERROR(VLOOKUP($I66,Hoja1!$L$3:$P$242,5,0)," ")</f>
        <v xml:space="preserve"> </v>
      </c>
      <c r="N66" s="210" t="str">
        <f t="shared" si="3"/>
        <v xml:space="preserve"> </v>
      </c>
      <c r="O66" s="210"/>
      <c r="P66" s="152"/>
      <c r="Q66" s="152"/>
      <c r="R66" s="160"/>
      <c r="S66" s="161"/>
      <c r="T66" s="161"/>
      <c r="U66" s="161"/>
      <c r="V66" s="161"/>
      <c r="W66" s="161"/>
      <c r="X66" s="161"/>
      <c r="Y66" s="165"/>
      <c r="Z66" s="166"/>
      <c r="AA66" s="165"/>
      <c r="AB66" s="165"/>
      <c r="AC66" s="165"/>
      <c r="AD66" s="164">
        <f t="shared" si="1"/>
        <v>0</v>
      </c>
      <c r="AE66" s="166"/>
      <c r="AF66" s="166"/>
      <c r="AG66" s="164">
        <f t="shared" si="4"/>
        <v>0</v>
      </c>
    </row>
    <row r="67" spans="2:33" s="145" customFormat="1" x14ac:dyDescent="0.25">
      <c r="B67" s="159"/>
      <c r="C67" s="162"/>
      <c r="D67" s="163"/>
      <c r="E67" s="163"/>
      <c r="F67" s="163"/>
      <c r="G67" s="163"/>
      <c r="H67" s="164">
        <f t="shared" si="0"/>
        <v>0</v>
      </c>
      <c r="I67" s="174"/>
      <c r="J67" s="175" t="str">
        <f>IFERROR(VLOOKUP($I67,Hoja1!$L$3:$P$242,2,0)," ")</f>
        <v xml:space="preserve"> </v>
      </c>
      <c r="K67" s="175" t="str">
        <f>IFERROR(VLOOKUP($I67,Hoja1!$L$3:$P$242,3,0)," ")</f>
        <v xml:space="preserve"> </v>
      </c>
      <c r="L67" s="214" t="str">
        <f>IFERROR(VLOOKUP($I67,Hoja1!$L$3:$P$242,4,0)," ")</f>
        <v xml:space="preserve"> </v>
      </c>
      <c r="M67" s="214" t="str">
        <f>IFERROR(VLOOKUP($I67,Hoja1!$L$3:$P$242,5,0)," ")</f>
        <v xml:space="preserve"> </v>
      </c>
      <c r="N67" s="210" t="str">
        <f t="shared" si="3"/>
        <v xml:space="preserve"> </v>
      </c>
      <c r="O67" s="210"/>
      <c r="P67" s="152"/>
      <c r="Q67" s="152"/>
      <c r="R67" s="160"/>
      <c r="S67" s="161"/>
      <c r="T67" s="161"/>
      <c r="U67" s="161"/>
      <c r="V67" s="161"/>
      <c r="W67" s="161"/>
      <c r="X67" s="161"/>
      <c r="Y67" s="165"/>
      <c r="Z67" s="166"/>
      <c r="AA67" s="165"/>
      <c r="AB67" s="165"/>
      <c r="AC67" s="165"/>
      <c r="AD67" s="164">
        <f t="shared" si="1"/>
        <v>0</v>
      </c>
      <c r="AE67" s="166"/>
      <c r="AF67" s="166"/>
      <c r="AG67" s="164">
        <f t="shared" si="4"/>
        <v>0</v>
      </c>
    </row>
    <row r="68" spans="2:33" s="145" customFormat="1" x14ac:dyDescent="0.25">
      <c r="B68" s="159"/>
      <c r="C68" s="162"/>
      <c r="D68" s="163"/>
      <c r="E68" s="163"/>
      <c r="F68" s="163"/>
      <c r="G68" s="163"/>
      <c r="H68" s="164">
        <f t="shared" si="0"/>
        <v>0</v>
      </c>
      <c r="I68" s="174"/>
      <c r="J68" s="175" t="str">
        <f>IFERROR(VLOOKUP($I68,Hoja1!$L$3:$P$242,2,0)," ")</f>
        <v xml:space="preserve"> </v>
      </c>
      <c r="K68" s="175" t="str">
        <f>IFERROR(VLOOKUP($I68,Hoja1!$L$3:$P$242,3,0)," ")</f>
        <v xml:space="preserve"> </v>
      </c>
      <c r="L68" s="214" t="str">
        <f>IFERROR(VLOOKUP($I68,Hoja1!$L$3:$P$242,4,0)," ")</f>
        <v xml:space="preserve"> </v>
      </c>
      <c r="M68" s="214" t="str">
        <f>IFERROR(VLOOKUP($I68,Hoja1!$L$3:$P$242,5,0)," ")</f>
        <v xml:space="preserve"> </v>
      </c>
      <c r="N68" s="210" t="str">
        <f t="shared" si="3"/>
        <v xml:space="preserve"> </v>
      </c>
      <c r="O68" s="210"/>
      <c r="P68" s="152"/>
      <c r="Q68" s="152"/>
      <c r="R68" s="160"/>
      <c r="S68" s="161"/>
      <c r="T68" s="161"/>
      <c r="U68" s="161"/>
      <c r="V68" s="161"/>
      <c r="W68" s="161"/>
      <c r="X68" s="161"/>
      <c r="Y68" s="165"/>
      <c r="Z68" s="166"/>
      <c r="AA68" s="165"/>
      <c r="AB68" s="165"/>
      <c r="AC68" s="165"/>
      <c r="AD68" s="164">
        <f t="shared" si="1"/>
        <v>0</v>
      </c>
      <c r="AE68" s="166"/>
      <c r="AF68" s="166"/>
      <c r="AG68" s="164">
        <f t="shared" si="4"/>
        <v>0</v>
      </c>
    </row>
    <row r="69" spans="2:33" s="145" customFormat="1" x14ac:dyDescent="0.25">
      <c r="B69" s="159"/>
      <c r="C69" s="162"/>
      <c r="D69" s="163"/>
      <c r="E69" s="163"/>
      <c r="F69" s="163"/>
      <c r="G69" s="163"/>
      <c r="H69" s="164">
        <f t="shared" si="0"/>
        <v>0</v>
      </c>
      <c r="I69" s="174"/>
      <c r="J69" s="175" t="str">
        <f>IFERROR(VLOOKUP($I69,Hoja1!$L$3:$P$242,2,0)," ")</f>
        <v xml:space="preserve"> </v>
      </c>
      <c r="K69" s="175" t="str">
        <f>IFERROR(VLOOKUP($I69,Hoja1!$L$3:$P$242,3,0)," ")</f>
        <v xml:space="preserve"> </v>
      </c>
      <c r="L69" s="214" t="str">
        <f>IFERROR(VLOOKUP($I69,Hoja1!$L$3:$P$242,4,0)," ")</f>
        <v xml:space="preserve"> </v>
      </c>
      <c r="M69" s="214" t="str">
        <f>IFERROR(VLOOKUP($I69,Hoja1!$L$3:$P$242,5,0)," ")</f>
        <v xml:space="preserve"> </v>
      </c>
      <c r="N69" s="210" t="str">
        <f t="shared" si="3"/>
        <v xml:space="preserve"> </v>
      </c>
      <c r="O69" s="210"/>
      <c r="P69" s="152"/>
      <c r="Q69" s="152"/>
      <c r="R69" s="160"/>
      <c r="S69" s="161"/>
      <c r="T69" s="161"/>
      <c r="U69" s="161"/>
      <c r="V69" s="161"/>
      <c r="W69" s="161"/>
      <c r="X69" s="161"/>
      <c r="Y69" s="165"/>
      <c r="Z69" s="166"/>
      <c r="AA69" s="165"/>
      <c r="AB69" s="165"/>
      <c r="AC69" s="165"/>
      <c r="AD69" s="164">
        <f t="shared" si="1"/>
        <v>0</v>
      </c>
      <c r="AE69" s="166"/>
      <c r="AF69" s="166"/>
      <c r="AG69" s="164">
        <f t="shared" si="4"/>
        <v>0</v>
      </c>
    </row>
    <row r="70" spans="2:33" s="145" customFormat="1" x14ac:dyDescent="0.25">
      <c r="B70" s="159"/>
      <c r="C70" s="162"/>
      <c r="D70" s="163"/>
      <c r="E70" s="163"/>
      <c r="F70" s="163"/>
      <c r="G70" s="163"/>
      <c r="H70" s="164">
        <f t="shared" si="0"/>
        <v>0</v>
      </c>
      <c r="I70" s="174"/>
      <c r="J70" s="175" t="str">
        <f>IFERROR(VLOOKUP($I70,Hoja1!$L$3:$P$242,2,0)," ")</f>
        <v xml:space="preserve"> </v>
      </c>
      <c r="K70" s="175" t="str">
        <f>IFERROR(VLOOKUP($I70,Hoja1!$L$3:$P$242,3,0)," ")</f>
        <v xml:space="preserve"> </v>
      </c>
      <c r="L70" s="214" t="str">
        <f>IFERROR(VLOOKUP($I70,Hoja1!$L$3:$P$242,4,0)," ")</f>
        <v xml:space="preserve"> </v>
      </c>
      <c r="M70" s="214" t="str">
        <f>IFERROR(VLOOKUP($I70,Hoja1!$L$3:$P$242,5,0)," ")</f>
        <v xml:space="preserve"> </v>
      </c>
      <c r="N70" s="210" t="str">
        <f t="shared" si="3"/>
        <v xml:space="preserve"> </v>
      </c>
      <c r="O70" s="210"/>
      <c r="P70" s="152"/>
      <c r="Q70" s="152"/>
      <c r="R70" s="160"/>
      <c r="S70" s="161"/>
      <c r="T70" s="161"/>
      <c r="U70" s="161"/>
      <c r="V70" s="161"/>
      <c r="W70" s="161"/>
      <c r="X70" s="161"/>
      <c r="Y70" s="165"/>
      <c r="Z70" s="166"/>
      <c r="AA70" s="165"/>
      <c r="AB70" s="165"/>
      <c r="AC70" s="165"/>
      <c r="AD70" s="164">
        <f t="shared" si="1"/>
        <v>0</v>
      </c>
      <c r="AE70" s="166"/>
      <c r="AF70" s="166"/>
      <c r="AG70" s="164">
        <f t="shared" si="4"/>
        <v>0</v>
      </c>
    </row>
    <row r="71" spans="2:33" s="145" customFormat="1" x14ac:dyDescent="0.25">
      <c r="B71" s="159"/>
      <c r="C71" s="162"/>
      <c r="D71" s="163"/>
      <c r="E71" s="163"/>
      <c r="F71" s="163"/>
      <c r="G71" s="163"/>
      <c r="H71" s="164">
        <f t="shared" si="0"/>
        <v>0</v>
      </c>
      <c r="I71" s="174"/>
      <c r="J71" s="175" t="str">
        <f>IFERROR(VLOOKUP($I71,Hoja1!$L$3:$P$242,2,0)," ")</f>
        <v xml:space="preserve"> </v>
      </c>
      <c r="K71" s="175" t="str">
        <f>IFERROR(VLOOKUP($I71,Hoja1!$L$3:$P$242,3,0)," ")</f>
        <v xml:space="preserve"> </v>
      </c>
      <c r="L71" s="214" t="str">
        <f>IFERROR(VLOOKUP($I71,Hoja1!$L$3:$P$242,4,0)," ")</f>
        <v xml:space="preserve"> </v>
      </c>
      <c r="M71" s="214" t="str">
        <f>IFERROR(VLOOKUP($I71,Hoja1!$L$3:$P$242,5,0)," ")</f>
        <v xml:space="preserve"> </v>
      </c>
      <c r="N71" s="210" t="str">
        <f t="shared" si="3"/>
        <v xml:space="preserve"> </v>
      </c>
      <c r="O71" s="210"/>
      <c r="P71" s="152"/>
      <c r="Q71" s="152"/>
      <c r="R71" s="160"/>
      <c r="S71" s="161"/>
      <c r="T71" s="161"/>
      <c r="U71" s="161"/>
      <c r="V71" s="161"/>
      <c r="W71" s="161"/>
      <c r="X71" s="161"/>
      <c r="Y71" s="165"/>
      <c r="Z71" s="166"/>
      <c r="AA71" s="165"/>
      <c r="AB71" s="165"/>
      <c r="AC71" s="165"/>
      <c r="AD71" s="164">
        <f t="shared" si="1"/>
        <v>0</v>
      </c>
      <c r="AE71" s="166"/>
      <c r="AF71" s="166"/>
      <c r="AG71" s="164">
        <f t="shared" si="4"/>
        <v>0</v>
      </c>
    </row>
    <row r="72" spans="2:33" s="145" customFormat="1" x14ac:dyDescent="0.25">
      <c r="B72" s="159"/>
      <c r="C72" s="162"/>
      <c r="D72" s="163"/>
      <c r="E72" s="163"/>
      <c r="F72" s="163"/>
      <c r="G72" s="163"/>
      <c r="H72" s="164">
        <f t="shared" si="0"/>
        <v>0</v>
      </c>
      <c r="I72" s="174"/>
      <c r="J72" s="175" t="str">
        <f>IFERROR(VLOOKUP($I72,Hoja1!$L$3:$P$242,2,0)," ")</f>
        <v xml:space="preserve"> </v>
      </c>
      <c r="K72" s="175" t="str">
        <f>IFERROR(VLOOKUP($I72,Hoja1!$L$3:$P$242,3,0)," ")</f>
        <v xml:space="preserve"> </v>
      </c>
      <c r="L72" s="214" t="str">
        <f>IFERROR(VLOOKUP($I72,Hoja1!$L$3:$P$242,4,0)," ")</f>
        <v xml:space="preserve"> </v>
      </c>
      <c r="M72" s="214" t="str">
        <f>IFERROR(VLOOKUP($I72,Hoja1!$L$3:$P$242,5,0)," ")</f>
        <v xml:space="preserve"> </v>
      </c>
      <c r="N72" s="210" t="str">
        <f t="shared" si="3"/>
        <v xml:space="preserve"> </v>
      </c>
      <c r="O72" s="210"/>
      <c r="P72" s="152"/>
      <c r="Q72" s="152"/>
      <c r="R72" s="160"/>
      <c r="S72" s="161"/>
      <c r="T72" s="161"/>
      <c r="U72" s="161"/>
      <c r="V72" s="161"/>
      <c r="W72" s="161"/>
      <c r="X72" s="161"/>
      <c r="Y72" s="165"/>
      <c r="Z72" s="166"/>
      <c r="AA72" s="165"/>
      <c r="AB72" s="165"/>
      <c r="AC72" s="165"/>
      <c r="AD72" s="164">
        <f t="shared" si="1"/>
        <v>0</v>
      </c>
      <c r="AE72" s="166"/>
      <c r="AF72" s="166"/>
      <c r="AG72" s="164">
        <f t="shared" si="4"/>
        <v>0</v>
      </c>
    </row>
    <row r="73" spans="2:33" s="145" customFormat="1" x14ac:dyDescent="0.25">
      <c r="B73" s="159"/>
      <c r="C73" s="162"/>
      <c r="D73" s="163"/>
      <c r="E73" s="163"/>
      <c r="F73" s="163"/>
      <c r="G73" s="163"/>
      <c r="H73" s="164">
        <f t="shared" si="0"/>
        <v>0</v>
      </c>
      <c r="I73" s="174"/>
      <c r="J73" s="175" t="str">
        <f>IFERROR(VLOOKUP($I73,Hoja1!$L$3:$P$242,2,0)," ")</f>
        <v xml:space="preserve"> </v>
      </c>
      <c r="K73" s="175" t="str">
        <f>IFERROR(VLOOKUP($I73,Hoja1!$L$3:$P$242,3,0)," ")</f>
        <v xml:space="preserve"> </v>
      </c>
      <c r="L73" s="214" t="str">
        <f>IFERROR(VLOOKUP($I73,Hoja1!$L$3:$P$242,4,0)," ")</f>
        <v xml:space="preserve"> </v>
      </c>
      <c r="M73" s="214" t="str">
        <f>IFERROR(VLOOKUP($I73,Hoja1!$L$3:$P$242,5,0)," ")</f>
        <v xml:space="preserve"> </v>
      </c>
      <c r="N73" s="210" t="str">
        <f t="shared" si="3"/>
        <v xml:space="preserve"> </v>
      </c>
      <c r="O73" s="210"/>
      <c r="P73" s="152"/>
      <c r="Q73" s="152"/>
      <c r="R73" s="160"/>
      <c r="S73" s="161"/>
      <c r="T73" s="161"/>
      <c r="U73" s="161"/>
      <c r="V73" s="161"/>
      <c r="W73" s="161"/>
      <c r="X73" s="161"/>
      <c r="Y73" s="165"/>
      <c r="Z73" s="166"/>
      <c r="AA73" s="165"/>
      <c r="AB73" s="165"/>
      <c r="AC73" s="165"/>
      <c r="AD73" s="164">
        <f t="shared" si="1"/>
        <v>0</v>
      </c>
      <c r="AE73" s="166"/>
      <c r="AF73" s="166"/>
      <c r="AG73" s="164">
        <f t="shared" si="4"/>
        <v>0</v>
      </c>
    </row>
    <row r="74" spans="2:33" s="145" customFormat="1" x14ac:dyDescent="0.25">
      <c r="B74" s="159"/>
      <c r="C74" s="162"/>
      <c r="D74" s="163"/>
      <c r="E74" s="163"/>
      <c r="F74" s="163"/>
      <c r="G74" s="163"/>
      <c r="H74" s="164">
        <f t="shared" si="0"/>
        <v>0</v>
      </c>
      <c r="I74" s="174"/>
      <c r="J74" s="175" t="str">
        <f>IFERROR(VLOOKUP($I74,Hoja1!$L$3:$P$242,2,0)," ")</f>
        <v xml:space="preserve"> </v>
      </c>
      <c r="K74" s="175" t="str">
        <f>IFERROR(VLOOKUP($I74,Hoja1!$L$3:$P$242,3,0)," ")</f>
        <v xml:space="preserve"> </v>
      </c>
      <c r="L74" s="214" t="str">
        <f>IFERROR(VLOOKUP($I74,Hoja1!$L$3:$P$242,4,0)," ")</f>
        <v xml:space="preserve"> </v>
      </c>
      <c r="M74" s="214" t="str">
        <f>IFERROR(VLOOKUP($I74,Hoja1!$L$3:$P$242,5,0)," ")</f>
        <v xml:space="preserve"> </v>
      </c>
      <c r="N74" s="210" t="str">
        <f t="shared" si="3"/>
        <v xml:space="preserve"> </v>
      </c>
      <c r="O74" s="210"/>
      <c r="P74" s="152"/>
      <c r="Q74" s="152"/>
      <c r="R74" s="160"/>
      <c r="S74" s="161"/>
      <c r="T74" s="161"/>
      <c r="U74" s="161"/>
      <c r="V74" s="161"/>
      <c r="W74" s="161"/>
      <c r="X74" s="161"/>
      <c r="Y74" s="165"/>
      <c r="Z74" s="166"/>
      <c r="AA74" s="165"/>
      <c r="AB74" s="165"/>
      <c r="AC74" s="165"/>
      <c r="AD74" s="164">
        <f t="shared" si="1"/>
        <v>0</v>
      </c>
      <c r="AE74" s="166"/>
      <c r="AF74" s="166"/>
      <c r="AG74" s="164">
        <f t="shared" si="4"/>
        <v>0</v>
      </c>
    </row>
    <row r="75" spans="2:33" s="145" customFormat="1" x14ac:dyDescent="0.25">
      <c r="B75" s="159"/>
      <c r="C75" s="162"/>
      <c r="D75" s="163"/>
      <c r="E75" s="163"/>
      <c r="F75" s="163"/>
      <c r="G75" s="163"/>
      <c r="H75" s="164">
        <f t="shared" si="0"/>
        <v>0</v>
      </c>
      <c r="I75" s="174"/>
      <c r="J75" s="175" t="str">
        <f>IFERROR(VLOOKUP($I75,Hoja1!$L$3:$P$242,2,0)," ")</f>
        <v xml:space="preserve"> </v>
      </c>
      <c r="K75" s="175" t="str">
        <f>IFERROR(VLOOKUP($I75,Hoja1!$L$3:$P$242,3,0)," ")</f>
        <v xml:space="preserve"> </v>
      </c>
      <c r="L75" s="214" t="str">
        <f>IFERROR(VLOOKUP($I75,Hoja1!$L$3:$P$242,4,0)," ")</f>
        <v xml:space="preserve"> </v>
      </c>
      <c r="M75" s="214" t="str">
        <f>IFERROR(VLOOKUP($I75,Hoja1!$L$3:$P$242,5,0)," ")</f>
        <v xml:space="preserve"> </v>
      </c>
      <c r="N75" s="210" t="str">
        <f t="shared" si="3"/>
        <v xml:space="preserve"> </v>
      </c>
      <c r="O75" s="210"/>
      <c r="P75" s="152"/>
      <c r="Q75" s="152"/>
      <c r="R75" s="160"/>
      <c r="S75" s="161"/>
      <c r="T75" s="161"/>
      <c r="U75" s="161"/>
      <c r="V75" s="161"/>
      <c r="W75" s="161"/>
      <c r="X75" s="161"/>
      <c r="Y75" s="165"/>
      <c r="Z75" s="166"/>
      <c r="AA75" s="165"/>
      <c r="AB75" s="165"/>
      <c r="AC75" s="165"/>
      <c r="AD75" s="164">
        <f t="shared" si="1"/>
        <v>0</v>
      </c>
      <c r="AE75" s="166"/>
      <c r="AF75" s="166"/>
      <c r="AG75" s="164">
        <f t="shared" si="4"/>
        <v>0</v>
      </c>
    </row>
    <row r="76" spans="2:33" s="145" customFormat="1" x14ac:dyDescent="0.25">
      <c r="B76" s="159"/>
      <c r="C76" s="162"/>
      <c r="D76" s="163"/>
      <c r="E76" s="163"/>
      <c r="F76" s="163"/>
      <c r="G76" s="163"/>
      <c r="H76" s="164">
        <f t="shared" si="0"/>
        <v>0</v>
      </c>
      <c r="I76" s="174"/>
      <c r="J76" s="175" t="str">
        <f>IFERROR(VLOOKUP($I76,Hoja1!$L$3:$P$242,2,0)," ")</f>
        <v xml:space="preserve"> </v>
      </c>
      <c r="K76" s="175" t="str">
        <f>IFERROR(VLOOKUP($I76,Hoja1!$L$3:$P$242,3,0)," ")</f>
        <v xml:space="preserve"> </v>
      </c>
      <c r="L76" s="214" t="str">
        <f>IFERROR(VLOOKUP($I76,Hoja1!$L$3:$P$242,4,0)," ")</f>
        <v xml:space="preserve"> </v>
      </c>
      <c r="M76" s="214" t="str">
        <f>IFERROR(VLOOKUP($I76,Hoja1!$L$3:$P$242,5,0)," ")</f>
        <v xml:space="preserve"> </v>
      </c>
      <c r="N76" s="210" t="str">
        <f t="shared" si="3"/>
        <v xml:space="preserve"> </v>
      </c>
      <c r="O76" s="210"/>
      <c r="P76" s="152"/>
      <c r="Q76" s="152"/>
      <c r="R76" s="160"/>
      <c r="S76" s="161"/>
      <c r="T76" s="161"/>
      <c r="U76" s="161"/>
      <c r="V76" s="161"/>
      <c r="W76" s="161"/>
      <c r="X76" s="161"/>
      <c r="Y76" s="165"/>
      <c r="Z76" s="166"/>
      <c r="AA76" s="165"/>
      <c r="AB76" s="165"/>
      <c r="AC76" s="165"/>
      <c r="AD76" s="164">
        <f t="shared" si="1"/>
        <v>0</v>
      </c>
      <c r="AE76" s="166"/>
      <c r="AF76" s="166"/>
      <c r="AG76" s="164">
        <f t="shared" si="4"/>
        <v>0</v>
      </c>
    </row>
    <row r="77" spans="2:33" s="145" customFormat="1" x14ac:dyDescent="0.25">
      <c r="B77" s="159"/>
      <c r="C77" s="162"/>
      <c r="D77" s="163"/>
      <c r="E77" s="163"/>
      <c r="F77" s="163"/>
      <c r="G77" s="163"/>
      <c r="H77" s="164">
        <f t="shared" si="0"/>
        <v>0</v>
      </c>
      <c r="I77" s="174"/>
      <c r="J77" s="175" t="str">
        <f>IFERROR(VLOOKUP($I77,Hoja1!$L$3:$P$242,2,0)," ")</f>
        <v xml:space="preserve"> </v>
      </c>
      <c r="K77" s="175" t="str">
        <f>IFERROR(VLOOKUP($I77,Hoja1!$L$3:$P$242,3,0)," ")</f>
        <v xml:space="preserve"> </v>
      </c>
      <c r="L77" s="214" t="str">
        <f>IFERROR(VLOOKUP($I77,Hoja1!$L$3:$P$242,4,0)," ")</f>
        <v xml:space="preserve"> </v>
      </c>
      <c r="M77" s="214" t="str">
        <f>IFERROR(VLOOKUP($I77,Hoja1!$L$3:$P$242,5,0)," ")</f>
        <v xml:space="preserve"> </v>
      </c>
      <c r="N77" s="210" t="str">
        <f t="shared" si="3"/>
        <v xml:space="preserve"> </v>
      </c>
      <c r="O77" s="210"/>
      <c r="P77" s="152"/>
      <c r="Q77" s="152"/>
      <c r="R77" s="160"/>
      <c r="S77" s="161"/>
      <c r="T77" s="161"/>
      <c r="U77" s="161"/>
      <c r="V77" s="161"/>
      <c r="W77" s="161"/>
      <c r="X77" s="161"/>
      <c r="Y77" s="165"/>
      <c r="Z77" s="166"/>
      <c r="AA77" s="165"/>
      <c r="AB77" s="165"/>
      <c r="AC77" s="165"/>
      <c r="AD77" s="164">
        <f t="shared" si="1"/>
        <v>0</v>
      </c>
      <c r="AE77" s="166"/>
      <c r="AF77" s="166"/>
      <c r="AG77" s="164">
        <f t="shared" si="4"/>
        <v>0</v>
      </c>
    </row>
    <row r="78" spans="2:33" s="145" customFormat="1" x14ac:dyDescent="0.25">
      <c r="B78" s="159"/>
      <c r="C78" s="162"/>
      <c r="D78" s="163"/>
      <c r="E78" s="163"/>
      <c r="F78" s="163"/>
      <c r="G78" s="163"/>
      <c r="H78" s="164">
        <f t="shared" si="0"/>
        <v>0</v>
      </c>
      <c r="I78" s="174"/>
      <c r="J78" s="175" t="str">
        <f>IFERROR(VLOOKUP($I78,Hoja1!$L$3:$P$242,2,0)," ")</f>
        <v xml:space="preserve"> </v>
      </c>
      <c r="K78" s="175" t="str">
        <f>IFERROR(VLOOKUP($I78,Hoja1!$L$3:$P$242,3,0)," ")</f>
        <v xml:space="preserve"> </v>
      </c>
      <c r="L78" s="214" t="str">
        <f>IFERROR(VLOOKUP($I78,Hoja1!$L$3:$P$242,4,0)," ")</f>
        <v xml:space="preserve"> </v>
      </c>
      <c r="M78" s="214" t="str">
        <f>IFERROR(VLOOKUP($I78,Hoja1!$L$3:$P$242,5,0)," ")</f>
        <v xml:space="preserve"> </v>
      </c>
      <c r="N78" s="210" t="str">
        <f t="shared" si="3"/>
        <v xml:space="preserve"> </v>
      </c>
      <c r="O78" s="210"/>
      <c r="P78" s="152"/>
      <c r="Q78" s="152"/>
      <c r="R78" s="160"/>
      <c r="S78" s="161"/>
      <c r="T78" s="161"/>
      <c r="U78" s="161"/>
      <c r="V78" s="161"/>
      <c r="W78" s="161"/>
      <c r="X78" s="161"/>
      <c r="Y78" s="165"/>
      <c r="Z78" s="166"/>
      <c r="AA78" s="165"/>
      <c r="AB78" s="165"/>
      <c r="AC78" s="165"/>
      <c r="AD78" s="164">
        <f t="shared" si="1"/>
        <v>0</v>
      </c>
      <c r="AE78" s="166"/>
      <c r="AF78" s="166"/>
      <c r="AG78" s="164">
        <f t="shared" si="4"/>
        <v>0</v>
      </c>
    </row>
    <row r="79" spans="2:33" s="145" customFormat="1" x14ac:dyDescent="0.25">
      <c r="B79" s="159"/>
      <c r="C79" s="162"/>
      <c r="D79" s="163"/>
      <c r="E79" s="163"/>
      <c r="F79" s="163"/>
      <c r="G79" s="163"/>
      <c r="H79" s="164">
        <f t="shared" ref="H79:H102" si="5">SUM(C79:G79)</f>
        <v>0</v>
      </c>
      <c r="I79" s="174"/>
      <c r="J79" s="175" t="str">
        <f>IFERROR(VLOOKUP($I79,Hoja1!$L$3:$P$242,2,0)," ")</f>
        <v xml:space="preserve"> </v>
      </c>
      <c r="K79" s="175" t="str">
        <f>IFERROR(VLOOKUP($I79,Hoja1!$L$3:$P$242,3,0)," ")</f>
        <v xml:space="preserve"> </v>
      </c>
      <c r="L79" s="214" t="str">
        <f>IFERROR(VLOOKUP($I79,Hoja1!$L$3:$P$242,4,0)," ")</f>
        <v xml:space="preserve"> </v>
      </c>
      <c r="M79" s="214" t="str">
        <f>IFERROR(VLOOKUP($I79,Hoja1!$L$3:$P$242,5,0)," ")</f>
        <v xml:space="preserve"> </v>
      </c>
      <c r="N79" s="210" t="str">
        <f t="shared" ref="N79:N102" si="6">IFERROR(M79/4," ")</f>
        <v xml:space="preserve"> </v>
      </c>
      <c r="O79" s="210"/>
      <c r="P79" s="152"/>
      <c r="Q79" s="152"/>
      <c r="R79" s="160"/>
      <c r="S79" s="161"/>
      <c r="T79" s="161"/>
      <c r="U79" s="161"/>
      <c r="V79" s="161"/>
      <c r="W79" s="161"/>
      <c r="X79" s="161"/>
      <c r="Y79" s="165"/>
      <c r="Z79" s="166"/>
      <c r="AA79" s="165"/>
      <c r="AB79" s="165"/>
      <c r="AC79" s="165"/>
      <c r="AD79" s="164">
        <f t="shared" ref="AD79:AD102" si="7">SUM(Y79:AC79)</f>
        <v>0</v>
      </c>
      <c r="AE79" s="166"/>
      <c r="AF79" s="166"/>
      <c r="AG79" s="164">
        <f t="shared" si="4"/>
        <v>0</v>
      </c>
    </row>
    <row r="80" spans="2:33" s="145" customFormat="1" x14ac:dyDescent="0.25">
      <c r="B80" s="159"/>
      <c r="C80" s="162"/>
      <c r="D80" s="163"/>
      <c r="E80" s="163"/>
      <c r="F80" s="163"/>
      <c r="G80" s="163"/>
      <c r="H80" s="164">
        <f t="shared" si="5"/>
        <v>0</v>
      </c>
      <c r="I80" s="174"/>
      <c r="J80" s="175" t="str">
        <f>IFERROR(VLOOKUP($I80,Hoja1!$L$3:$P$242,2,0)," ")</f>
        <v xml:space="preserve"> </v>
      </c>
      <c r="K80" s="175" t="str">
        <f>IFERROR(VLOOKUP($I80,Hoja1!$L$3:$P$242,3,0)," ")</f>
        <v xml:space="preserve"> </v>
      </c>
      <c r="L80" s="214" t="str">
        <f>IFERROR(VLOOKUP($I80,Hoja1!$L$3:$P$242,4,0)," ")</f>
        <v xml:space="preserve"> </v>
      </c>
      <c r="M80" s="214" t="str">
        <f>IFERROR(VLOOKUP($I80,Hoja1!$L$3:$P$242,5,0)," ")</f>
        <v xml:space="preserve"> </v>
      </c>
      <c r="N80" s="210" t="str">
        <f t="shared" si="6"/>
        <v xml:space="preserve"> </v>
      </c>
      <c r="O80" s="210"/>
      <c r="P80" s="152"/>
      <c r="Q80" s="152"/>
      <c r="R80" s="160"/>
      <c r="S80" s="161"/>
      <c r="T80" s="161"/>
      <c r="U80" s="161"/>
      <c r="V80" s="161"/>
      <c r="W80" s="161"/>
      <c r="X80" s="161"/>
      <c r="Y80" s="165"/>
      <c r="Z80" s="166"/>
      <c r="AA80" s="165"/>
      <c r="AB80" s="165"/>
      <c r="AC80" s="165"/>
      <c r="AD80" s="164">
        <f t="shared" si="7"/>
        <v>0</v>
      </c>
      <c r="AE80" s="166"/>
      <c r="AF80" s="166"/>
      <c r="AG80" s="164">
        <f t="shared" si="4"/>
        <v>0</v>
      </c>
    </row>
    <row r="81" spans="2:33" s="145" customFormat="1" x14ac:dyDescent="0.25">
      <c r="B81" s="159"/>
      <c r="C81" s="162"/>
      <c r="D81" s="163"/>
      <c r="E81" s="163"/>
      <c r="F81" s="163"/>
      <c r="G81" s="163"/>
      <c r="H81" s="164">
        <f t="shared" si="5"/>
        <v>0</v>
      </c>
      <c r="I81" s="174"/>
      <c r="J81" s="175" t="str">
        <f>IFERROR(VLOOKUP($I81,Hoja1!$L$3:$P$242,2,0)," ")</f>
        <v xml:space="preserve"> </v>
      </c>
      <c r="K81" s="175" t="str">
        <f>IFERROR(VLOOKUP($I81,Hoja1!$L$3:$P$242,3,0)," ")</f>
        <v xml:space="preserve"> </v>
      </c>
      <c r="L81" s="214" t="str">
        <f>IFERROR(VLOOKUP($I81,Hoja1!$L$3:$P$242,4,0)," ")</f>
        <v xml:space="preserve"> </v>
      </c>
      <c r="M81" s="214" t="str">
        <f>IFERROR(VLOOKUP($I81,Hoja1!$L$3:$P$242,5,0)," ")</f>
        <v xml:space="preserve"> </v>
      </c>
      <c r="N81" s="210" t="str">
        <f t="shared" si="6"/>
        <v xml:space="preserve"> </v>
      </c>
      <c r="O81" s="210"/>
      <c r="P81" s="152"/>
      <c r="Q81" s="152"/>
      <c r="R81" s="160"/>
      <c r="S81" s="161"/>
      <c r="T81" s="161"/>
      <c r="U81" s="161"/>
      <c r="V81" s="161"/>
      <c r="W81" s="161"/>
      <c r="X81" s="161"/>
      <c r="Y81" s="165"/>
      <c r="Z81" s="166"/>
      <c r="AA81" s="165"/>
      <c r="AB81" s="165"/>
      <c r="AC81" s="165"/>
      <c r="AD81" s="164">
        <f t="shared" si="7"/>
        <v>0</v>
      </c>
      <c r="AE81" s="166"/>
      <c r="AF81" s="166"/>
      <c r="AG81" s="164">
        <f t="shared" si="4"/>
        <v>0</v>
      </c>
    </row>
    <row r="82" spans="2:33" s="145" customFormat="1" x14ac:dyDescent="0.25">
      <c r="B82" s="159"/>
      <c r="C82" s="162"/>
      <c r="D82" s="163"/>
      <c r="E82" s="163"/>
      <c r="F82" s="163"/>
      <c r="G82" s="163"/>
      <c r="H82" s="164">
        <f t="shared" si="5"/>
        <v>0</v>
      </c>
      <c r="I82" s="174"/>
      <c r="J82" s="175" t="str">
        <f>IFERROR(VLOOKUP($I82,Hoja1!$L$3:$P$242,2,0)," ")</f>
        <v xml:space="preserve"> </v>
      </c>
      <c r="K82" s="175" t="str">
        <f>IFERROR(VLOOKUP($I82,Hoja1!$L$3:$P$242,3,0)," ")</f>
        <v xml:space="preserve"> </v>
      </c>
      <c r="L82" s="214" t="str">
        <f>IFERROR(VLOOKUP($I82,Hoja1!$L$3:$P$242,4,0)," ")</f>
        <v xml:space="preserve"> </v>
      </c>
      <c r="M82" s="214" t="str">
        <f>IFERROR(VLOOKUP($I82,Hoja1!$L$3:$P$242,5,0)," ")</f>
        <v xml:space="preserve"> </v>
      </c>
      <c r="N82" s="210" t="str">
        <f t="shared" si="6"/>
        <v xml:space="preserve"> </v>
      </c>
      <c r="O82" s="210"/>
      <c r="P82" s="152"/>
      <c r="Q82" s="152"/>
      <c r="R82" s="160"/>
      <c r="S82" s="161"/>
      <c r="T82" s="161"/>
      <c r="U82" s="161"/>
      <c r="V82" s="161"/>
      <c r="W82" s="161"/>
      <c r="X82" s="161"/>
      <c r="Y82" s="165"/>
      <c r="Z82" s="166"/>
      <c r="AA82" s="165"/>
      <c r="AB82" s="165"/>
      <c r="AC82" s="165"/>
      <c r="AD82" s="164">
        <f t="shared" si="7"/>
        <v>0</v>
      </c>
      <c r="AE82" s="166"/>
      <c r="AF82" s="166"/>
      <c r="AG82" s="164">
        <f t="shared" si="4"/>
        <v>0</v>
      </c>
    </row>
    <row r="83" spans="2:33" s="145" customFormat="1" x14ac:dyDescent="0.25">
      <c r="B83" s="159"/>
      <c r="C83" s="162"/>
      <c r="D83" s="163"/>
      <c r="E83" s="163"/>
      <c r="F83" s="163"/>
      <c r="G83" s="163"/>
      <c r="H83" s="164">
        <f t="shared" si="5"/>
        <v>0</v>
      </c>
      <c r="I83" s="174"/>
      <c r="J83" s="175" t="str">
        <f>IFERROR(VLOOKUP($I83,Hoja1!$L$3:$P$242,2,0)," ")</f>
        <v xml:space="preserve"> </v>
      </c>
      <c r="K83" s="175" t="str">
        <f>IFERROR(VLOOKUP($I83,Hoja1!$L$3:$P$242,3,0)," ")</f>
        <v xml:space="preserve"> </v>
      </c>
      <c r="L83" s="214" t="str">
        <f>IFERROR(VLOOKUP($I83,Hoja1!$L$3:$P$242,4,0)," ")</f>
        <v xml:space="preserve"> </v>
      </c>
      <c r="M83" s="214" t="str">
        <f>IFERROR(VLOOKUP($I83,Hoja1!$L$3:$P$242,5,0)," ")</f>
        <v xml:space="preserve"> </v>
      </c>
      <c r="N83" s="210" t="str">
        <f t="shared" si="6"/>
        <v xml:space="preserve"> </v>
      </c>
      <c r="O83" s="210"/>
      <c r="P83" s="152"/>
      <c r="Q83" s="152"/>
      <c r="R83" s="160"/>
      <c r="S83" s="161"/>
      <c r="T83" s="161"/>
      <c r="U83" s="161"/>
      <c r="V83" s="161"/>
      <c r="W83" s="161"/>
      <c r="X83" s="161"/>
      <c r="Y83" s="165"/>
      <c r="Z83" s="166"/>
      <c r="AA83" s="165"/>
      <c r="AB83" s="165"/>
      <c r="AC83" s="165"/>
      <c r="AD83" s="164">
        <f t="shared" si="7"/>
        <v>0</v>
      </c>
      <c r="AE83" s="166"/>
      <c r="AF83" s="166"/>
      <c r="AG83" s="164">
        <f t="shared" si="4"/>
        <v>0</v>
      </c>
    </row>
    <row r="84" spans="2:33" s="145" customFormat="1" x14ac:dyDescent="0.25">
      <c r="B84" s="159"/>
      <c r="C84" s="162"/>
      <c r="D84" s="163"/>
      <c r="E84" s="163"/>
      <c r="F84" s="163"/>
      <c r="G84" s="163"/>
      <c r="H84" s="164">
        <f t="shared" si="5"/>
        <v>0</v>
      </c>
      <c r="I84" s="174"/>
      <c r="J84" s="175" t="str">
        <f>IFERROR(VLOOKUP($I84,Hoja1!$L$3:$P$242,2,0)," ")</f>
        <v xml:space="preserve"> </v>
      </c>
      <c r="K84" s="175" t="str">
        <f>IFERROR(VLOOKUP($I84,Hoja1!$L$3:$P$242,3,0)," ")</f>
        <v xml:space="preserve"> </v>
      </c>
      <c r="L84" s="214" t="str">
        <f>IFERROR(VLOOKUP($I84,Hoja1!$L$3:$P$242,4,0)," ")</f>
        <v xml:space="preserve"> </v>
      </c>
      <c r="M84" s="214" t="str">
        <f>IFERROR(VLOOKUP($I84,Hoja1!$L$3:$P$242,5,0)," ")</f>
        <v xml:space="preserve"> </v>
      </c>
      <c r="N84" s="210" t="str">
        <f t="shared" si="6"/>
        <v xml:space="preserve"> </v>
      </c>
      <c r="O84" s="210"/>
      <c r="P84" s="152"/>
      <c r="Q84" s="152"/>
      <c r="R84" s="160"/>
      <c r="S84" s="161"/>
      <c r="T84" s="161"/>
      <c r="U84" s="161"/>
      <c r="V84" s="161"/>
      <c r="W84" s="161"/>
      <c r="X84" s="161"/>
      <c r="Y84" s="165"/>
      <c r="Z84" s="166"/>
      <c r="AA84" s="165"/>
      <c r="AB84" s="165"/>
      <c r="AC84" s="165"/>
      <c r="AD84" s="164">
        <f t="shared" si="7"/>
        <v>0</v>
      </c>
      <c r="AE84" s="166"/>
      <c r="AF84" s="166"/>
      <c r="AG84" s="164">
        <f t="shared" si="4"/>
        <v>0</v>
      </c>
    </row>
    <row r="85" spans="2:33" s="145" customFormat="1" x14ac:dyDescent="0.25">
      <c r="B85" s="159"/>
      <c r="C85" s="162"/>
      <c r="D85" s="163"/>
      <c r="E85" s="163"/>
      <c r="F85" s="163"/>
      <c r="G85" s="163"/>
      <c r="H85" s="164">
        <f t="shared" si="5"/>
        <v>0</v>
      </c>
      <c r="I85" s="174"/>
      <c r="J85" s="175" t="str">
        <f>IFERROR(VLOOKUP($I85,Hoja1!$L$3:$P$242,2,0)," ")</f>
        <v xml:space="preserve"> </v>
      </c>
      <c r="K85" s="175" t="str">
        <f>IFERROR(VLOOKUP($I85,Hoja1!$L$3:$P$242,3,0)," ")</f>
        <v xml:space="preserve"> </v>
      </c>
      <c r="L85" s="214" t="str">
        <f>IFERROR(VLOOKUP($I85,Hoja1!$L$3:$P$242,4,0)," ")</f>
        <v xml:space="preserve"> </v>
      </c>
      <c r="M85" s="214" t="str">
        <f>IFERROR(VLOOKUP($I85,Hoja1!$L$3:$P$242,5,0)," ")</f>
        <v xml:space="preserve"> </v>
      </c>
      <c r="N85" s="210" t="str">
        <f t="shared" si="6"/>
        <v xml:space="preserve"> </v>
      </c>
      <c r="O85" s="210"/>
      <c r="P85" s="152"/>
      <c r="Q85" s="152"/>
      <c r="R85" s="160"/>
      <c r="S85" s="161"/>
      <c r="T85" s="161"/>
      <c r="U85" s="161"/>
      <c r="V85" s="161"/>
      <c r="W85" s="161"/>
      <c r="X85" s="161"/>
      <c r="Y85" s="165"/>
      <c r="Z85" s="166"/>
      <c r="AA85" s="165"/>
      <c r="AB85" s="165"/>
      <c r="AC85" s="165"/>
      <c r="AD85" s="164">
        <f t="shared" si="7"/>
        <v>0</v>
      </c>
      <c r="AE85" s="166"/>
      <c r="AF85" s="166"/>
      <c r="AG85" s="164">
        <f t="shared" si="4"/>
        <v>0</v>
      </c>
    </row>
    <row r="86" spans="2:33" s="145" customFormat="1" x14ac:dyDescent="0.25">
      <c r="B86" s="159"/>
      <c r="C86" s="162"/>
      <c r="D86" s="163"/>
      <c r="E86" s="163"/>
      <c r="F86" s="163"/>
      <c r="G86" s="163"/>
      <c r="H86" s="164">
        <f t="shared" si="5"/>
        <v>0</v>
      </c>
      <c r="I86" s="174"/>
      <c r="J86" s="175" t="str">
        <f>IFERROR(VLOOKUP($I86,Hoja1!$L$3:$P$242,2,0)," ")</f>
        <v xml:space="preserve"> </v>
      </c>
      <c r="K86" s="175" t="str">
        <f>IFERROR(VLOOKUP($I86,Hoja1!$L$3:$P$242,3,0)," ")</f>
        <v xml:space="preserve"> </v>
      </c>
      <c r="L86" s="214" t="str">
        <f>IFERROR(VLOOKUP($I86,Hoja1!$L$3:$P$242,4,0)," ")</f>
        <v xml:space="preserve"> </v>
      </c>
      <c r="M86" s="214" t="str">
        <f>IFERROR(VLOOKUP($I86,Hoja1!$L$3:$P$242,5,0)," ")</f>
        <v xml:space="preserve"> </v>
      </c>
      <c r="N86" s="210" t="str">
        <f t="shared" si="6"/>
        <v xml:space="preserve"> </v>
      </c>
      <c r="O86" s="210"/>
      <c r="P86" s="152"/>
      <c r="Q86" s="152"/>
      <c r="R86" s="160"/>
      <c r="S86" s="161"/>
      <c r="T86" s="161"/>
      <c r="U86" s="161"/>
      <c r="V86" s="161"/>
      <c r="W86" s="161"/>
      <c r="X86" s="161"/>
      <c r="Y86" s="165"/>
      <c r="Z86" s="166"/>
      <c r="AA86" s="165"/>
      <c r="AB86" s="165"/>
      <c r="AC86" s="165"/>
      <c r="AD86" s="164">
        <f t="shared" si="7"/>
        <v>0</v>
      </c>
      <c r="AE86" s="166"/>
      <c r="AF86" s="166"/>
      <c r="AG86" s="164">
        <f t="shared" si="4"/>
        <v>0</v>
      </c>
    </row>
    <row r="87" spans="2:33" s="145" customFormat="1" x14ac:dyDescent="0.25">
      <c r="B87" s="159"/>
      <c r="C87" s="162"/>
      <c r="D87" s="163"/>
      <c r="E87" s="163"/>
      <c r="F87" s="163"/>
      <c r="G87" s="163"/>
      <c r="H87" s="164">
        <f t="shared" si="5"/>
        <v>0</v>
      </c>
      <c r="I87" s="174"/>
      <c r="J87" s="175" t="str">
        <f>IFERROR(VLOOKUP($I87,Hoja1!$L$3:$P$242,2,0)," ")</f>
        <v xml:space="preserve"> </v>
      </c>
      <c r="K87" s="175" t="str">
        <f>IFERROR(VLOOKUP($I87,Hoja1!$L$3:$P$242,3,0)," ")</f>
        <v xml:space="preserve"> </v>
      </c>
      <c r="L87" s="214" t="str">
        <f>IFERROR(VLOOKUP($I87,Hoja1!$L$3:$P$242,4,0)," ")</f>
        <v xml:space="preserve"> </v>
      </c>
      <c r="M87" s="214" t="str">
        <f>IFERROR(VLOOKUP($I87,Hoja1!$L$3:$P$242,5,0)," ")</f>
        <v xml:space="preserve"> </v>
      </c>
      <c r="N87" s="210" t="str">
        <f t="shared" si="6"/>
        <v xml:space="preserve"> </v>
      </c>
      <c r="O87" s="210"/>
      <c r="P87" s="152"/>
      <c r="Q87" s="152"/>
      <c r="R87" s="160"/>
      <c r="S87" s="161"/>
      <c r="T87" s="161"/>
      <c r="U87" s="161"/>
      <c r="V87" s="161"/>
      <c r="W87" s="161"/>
      <c r="X87" s="161"/>
      <c r="Y87" s="165"/>
      <c r="Z87" s="166"/>
      <c r="AA87" s="165"/>
      <c r="AB87" s="165"/>
      <c r="AC87" s="165"/>
      <c r="AD87" s="164">
        <f t="shared" si="7"/>
        <v>0</v>
      </c>
      <c r="AE87" s="166"/>
      <c r="AF87" s="166"/>
      <c r="AG87" s="164">
        <f t="shared" ref="AG87:AG102" si="8">H87-AD87</f>
        <v>0</v>
      </c>
    </row>
    <row r="88" spans="2:33" s="145" customFormat="1" x14ac:dyDescent="0.25">
      <c r="B88" s="159"/>
      <c r="C88" s="162"/>
      <c r="D88" s="163"/>
      <c r="E88" s="163"/>
      <c r="F88" s="163"/>
      <c r="G88" s="163"/>
      <c r="H88" s="164">
        <f t="shared" si="5"/>
        <v>0</v>
      </c>
      <c r="I88" s="174"/>
      <c r="J88" s="175" t="str">
        <f>IFERROR(VLOOKUP($I88,Hoja1!$L$3:$P$242,2,0)," ")</f>
        <v xml:space="preserve"> </v>
      </c>
      <c r="K88" s="175" t="str">
        <f>IFERROR(VLOOKUP($I88,Hoja1!$L$3:$P$242,3,0)," ")</f>
        <v xml:space="preserve"> </v>
      </c>
      <c r="L88" s="214" t="str">
        <f>IFERROR(VLOOKUP($I88,Hoja1!$L$3:$P$242,4,0)," ")</f>
        <v xml:space="preserve"> </v>
      </c>
      <c r="M88" s="214" t="str">
        <f>IFERROR(VLOOKUP($I88,Hoja1!$L$3:$P$242,5,0)," ")</f>
        <v xml:space="preserve"> </v>
      </c>
      <c r="N88" s="210" t="str">
        <f t="shared" si="6"/>
        <v xml:space="preserve"> </v>
      </c>
      <c r="O88" s="210"/>
      <c r="P88" s="152"/>
      <c r="Q88" s="152"/>
      <c r="R88" s="160"/>
      <c r="S88" s="161"/>
      <c r="T88" s="161"/>
      <c r="U88" s="161"/>
      <c r="V88" s="161"/>
      <c r="W88" s="161"/>
      <c r="X88" s="161"/>
      <c r="Y88" s="165"/>
      <c r="Z88" s="166"/>
      <c r="AA88" s="165"/>
      <c r="AB88" s="165"/>
      <c r="AC88" s="165"/>
      <c r="AD88" s="164">
        <f t="shared" si="7"/>
        <v>0</v>
      </c>
      <c r="AE88" s="166"/>
      <c r="AF88" s="166"/>
      <c r="AG88" s="164">
        <f t="shared" si="8"/>
        <v>0</v>
      </c>
    </row>
    <row r="89" spans="2:33" s="145" customFormat="1" x14ac:dyDescent="0.25">
      <c r="B89" s="159"/>
      <c r="C89" s="162"/>
      <c r="D89" s="163"/>
      <c r="E89" s="163"/>
      <c r="F89" s="163"/>
      <c r="G89" s="163"/>
      <c r="H89" s="164">
        <f t="shared" si="5"/>
        <v>0</v>
      </c>
      <c r="I89" s="174"/>
      <c r="J89" s="175" t="str">
        <f>IFERROR(VLOOKUP($I89,Hoja1!$L$3:$P$242,2,0)," ")</f>
        <v xml:space="preserve"> </v>
      </c>
      <c r="K89" s="175" t="str">
        <f>IFERROR(VLOOKUP($I89,Hoja1!$L$3:$P$242,3,0)," ")</f>
        <v xml:space="preserve"> </v>
      </c>
      <c r="L89" s="214" t="str">
        <f>IFERROR(VLOOKUP($I89,Hoja1!$L$3:$P$242,4,0)," ")</f>
        <v xml:space="preserve"> </v>
      </c>
      <c r="M89" s="214" t="str">
        <f>IFERROR(VLOOKUP($I89,Hoja1!$L$3:$P$242,5,0)," ")</f>
        <v xml:space="preserve"> </v>
      </c>
      <c r="N89" s="210" t="str">
        <f t="shared" si="6"/>
        <v xml:space="preserve"> </v>
      </c>
      <c r="O89" s="210"/>
      <c r="P89" s="152"/>
      <c r="Q89" s="152"/>
      <c r="R89" s="160"/>
      <c r="S89" s="161"/>
      <c r="T89" s="161"/>
      <c r="U89" s="161"/>
      <c r="V89" s="161"/>
      <c r="W89" s="161"/>
      <c r="X89" s="161"/>
      <c r="Y89" s="165"/>
      <c r="Z89" s="166"/>
      <c r="AA89" s="165"/>
      <c r="AB89" s="165"/>
      <c r="AC89" s="165"/>
      <c r="AD89" s="164">
        <f t="shared" si="7"/>
        <v>0</v>
      </c>
      <c r="AE89" s="166"/>
      <c r="AF89" s="166"/>
      <c r="AG89" s="164">
        <f t="shared" si="8"/>
        <v>0</v>
      </c>
    </row>
    <row r="90" spans="2:33" s="145" customFormat="1" x14ac:dyDescent="0.25">
      <c r="B90" s="159"/>
      <c r="C90" s="162"/>
      <c r="D90" s="163"/>
      <c r="E90" s="163"/>
      <c r="F90" s="163"/>
      <c r="G90" s="163"/>
      <c r="H90" s="164">
        <f t="shared" si="5"/>
        <v>0</v>
      </c>
      <c r="I90" s="174"/>
      <c r="J90" s="175" t="str">
        <f>IFERROR(VLOOKUP($I90,Hoja1!$L$3:$P$242,2,0)," ")</f>
        <v xml:space="preserve"> </v>
      </c>
      <c r="K90" s="175" t="str">
        <f>IFERROR(VLOOKUP($I90,Hoja1!$L$3:$P$242,3,0)," ")</f>
        <v xml:space="preserve"> </v>
      </c>
      <c r="L90" s="214" t="str">
        <f>IFERROR(VLOOKUP($I90,Hoja1!$L$3:$P$242,4,0)," ")</f>
        <v xml:space="preserve"> </v>
      </c>
      <c r="M90" s="214" t="str">
        <f>IFERROR(VLOOKUP($I90,Hoja1!$L$3:$P$242,5,0)," ")</f>
        <v xml:space="preserve"> </v>
      </c>
      <c r="N90" s="210" t="str">
        <f t="shared" si="6"/>
        <v xml:space="preserve"> </v>
      </c>
      <c r="O90" s="210"/>
      <c r="P90" s="152"/>
      <c r="Q90" s="152"/>
      <c r="R90" s="160"/>
      <c r="S90" s="161"/>
      <c r="T90" s="161"/>
      <c r="U90" s="161"/>
      <c r="V90" s="161"/>
      <c r="W90" s="161"/>
      <c r="X90" s="161"/>
      <c r="Y90" s="165"/>
      <c r="Z90" s="166"/>
      <c r="AA90" s="165"/>
      <c r="AB90" s="165"/>
      <c r="AC90" s="165"/>
      <c r="AD90" s="164">
        <f t="shared" si="7"/>
        <v>0</v>
      </c>
      <c r="AE90" s="166"/>
      <c r="AF90" s="166"/>
      <c r="AG90" s="164">
        <f t="shared" si="8"/>
        <v>0</v>
      </c>
    </row>
    <row r="91" spans="2:33" s="145" customFormat="1" x14ac:dyDescent="0.25">
      <c r="B91" s="159"/>
      <c r="C91" s="162"/>
      <c r="D91" s="163"/>
      <c r="E91" s="163"/>
      <c r="F91" s="163"/>
      <c r="G91" s="163"/>
      <c r="H91" s="164">
        <f t="shared" si="5"/>
        <v>0</v>
      </c>
      <c r="I91" s="174"/>
      <c r="J91" s="175" t="str">
        <f>IFERROR(VLOOKUP($I91,Hoja1!$L$3:$P$242,2,0)," ")</f>
        <v xml:space="preserve"> </v>
      </c>
      <c r="K91" s="175" t="str">
        <f>IFERROR(VLOOKUP($I91,Hoja1!$L$3:$P$242,3,0)," ")</f>
        <v xml:space="preserve"> </v>
      </c>
      <c r="L91" s="214" t="str">
        <f>IFERROR(VLOOKUP($I91,Hoja1!$L$3:$P$242,4,0)," ")</f>
        <v xml:space="preserve"> </v>
      </c>
      <c r="M91" s="214" t="str">
        <f>IFERROR(VLOOKUP($I91,Hoja1!$L$3:$P$242,5,0)," ")</f>
        <v xml:space="preserve"> </v>
      </c>
      <c r="N91" s="210" t="str">
        <f t="shared" si="6"/>
        <v xml:space="preserve"> </v>
      </c>
      <c r="O91" s="210"/>
      <c r="P91" s="152"/>
      <c r="Q91" s="152"/>
      <c r="R91" s="160"/>
      <c r="S91" s="161"/>
      <c r="T91" s="161"/>
      <c r="U91" s="161"/>
      <c r="V91" s="161"/>
      <c r="W91" s="161"/>
      <c r="X91" s="161"/>
      <c r="Y91" s="165"/>
      <c r="Z91" s="166"/>
      <c r="AA91" s="165"/>
      <c r="AB91" s="165"/>
      <c r="AC91" s="165"/>
      <c r="AD91" s="164">
        <f t="shared" si="7"/>
        <v>0</v>
      </c>
      <c r="AE91" s="166"/>
      <c r="AF91" s="166"/>
      <c r="AG91" s="164">
        <f t="shared" si="8"/>
        <v>0</v>
      </c>
    </row>
    <row r="92" spans="2:33" s="145" customFormat="1" x14ac:dyDescent="0.25">
      <c r="B92" s="159"/>
      <c r="C92" s="162"/>
      <c r="D92" s="163"/>
      <c r="E92" s="163"/>
      <c r="F92" s="163"/>
      <c r="G92" s="163"/>
      <c r="H92" s="164">
        <f t="shared" si="5"/>
        <v>0</v>
      </c>
      <c r="I92" s="174"/>
      <c r="J92" s="175" t="str">
        <f>IFERROR(VLOOKUP($I92,Hoja1!$L$3:$P$242,2,0)," ")</f>
        <v xml:space="preserve"> </v>
      </c>
      <c r="K92" s="175" t="str">
        <f>IFERROR(VLOOKUP($I92,Hoja1!$L$3:$P$242,3,0)," ")</f>
        <v xml:space="preserve"> </v>
      </c>
      <c r="L92" s="214" t="str">
        <f>IFERROR(VLOOKUP($I92,Hoja1!$L$3:$P$242,4,0)," ")</f>
        <v xml:space="preserve"> </v>
      </c>
      <c r="M92" s="214" t="str">
        <f>IFERROR(VLOOKUP($I92,Hoja1!$L$3:$P$242,5,0)," ")</f>
        <v xml:space="preserve"> </v>
      </c>
      <c r="N92" s="210" t="str">
        <f t="shared" si="6"/>
        <v xml:space="preserve"> </v>
      </c>
      <c r="O92" s="210"/>
      <c r="P92" s="152"/>
      <c r="Q92" s="152"/>
      <c r="R92" s="160"/>
      <c r="S92" s="161"/>
      <c r="T92" s="161"/>
      <c r="U92" s="161"/>
      <c r="V92" s="161"/>
      <c r="W92" s="161"/>
      <c r="X92" s="161"/>
      <c r="Y92" s="165"/>
      <c r="Z92" s="166"/>
      <c r="AA92" s="165"/>
      <c r="AB92" s="165"/>
      <c r="AC92" s="165"/>
      <c r="AD92" s="164">
        <f t="shared" si="7"/>
        <v>0</v>
      </c>
      <c r="AE92" s="166"/>
      <c r="AF92" s="166"/>
      <c r="AG92" s="164">
        <f t="shared" si="8"/>
        <v>0</v>
      </c>
    </row>
    <row r="93" spans="2:33" s="145" customFormat="1" x14ac:dyDescent="0.25">
      <c r="B93" s="159"/>
      <c r="C93" s="162"/>
      <c r="D93" s="163"/>
      <c r="E93" s="163"/>
      <c r="F93" s="163"/>
      <c r="G93" s="163"/>
      <c r="H93" s="164">
        <f t="shared" si="5"/>
        <v>0</v>
      </c>
      <c r="I93" s="174"/>
      <c r="J93" s="175" t="str">
        <f>IFERROR(VLOOKUP($I93,Hoja1!$L$3:$P$242,2,0)," ")</f>
        <v xml:space="preserve"> </v>
      </c>
      <c r="K93" s="175" t="str">
        <f>IFERROR(VLOOKUP($I93,Hoja1!$L$3:$P$242,3,0)," ")</f>
        <v xml:space="preserve"> </v>
      </c>
      <c r="L93" s="214" t="str">
        <f>IFERROR(VLOOKUP($I93,Hoja1!$L$3:$P$242,4,0)," ")</f>
        <v xml:space="preserve"> </v>
      </c>
      <c r="M93" s="214" t="str">
        <f>IFERROR(VLOOKUP($I93,Hoja1!$L$3:$P$242,5,0)," ")</f>
        <v xml:space="preserve"> </v>
      </c>
      <c r="N93" s="210" t="str">
        <f t="shared" si="6"/>
        <v xml:space="preserve"> </v>
      </c>
      <c r="O93" s="210"/>
      <c r="P93" s="152"/>
      <c r="Q93" s="152"/>
      <c r="R93" s="160"/>
      <c r="S93" s="161"/>
      <c r="T93" s="161"/>
      <c r="U93" s="161"/>
      <c r="V93" s="161"/>
      <c r="W93" s="161"/>
      <c r="X93" s="161"/>
      <c r="Y93" s="165"/>
      <c r="Z93" s="166"/>
      <c r="AA93" s="165"/>
      <c r="AB93" s="165"/>
      <c r="AC93" s="165"/>
      <c r="AD93" s="164">
        <f t="shared" si="7"/>
        <v>0</v>
      </c>
      <c r="AE93" s="166"/>
      <c r="AF93" s="166"/>
      <c r="AG93" s="164">
        <f t="shared" si="8"/>
        <v>0</v>
      </c>
    </row>
    <row r="94" spans="2:33" s="145" customFormat="1" x14ac:dyDescent="0.25">
      <c r="B94" s="159"/>
      <c r="C94" s="162"/>
      <c r="D94" s="163"/>
      <c r="E94" s="163"/>
      <c r="F94" s="163"/>
      <c r="G94" s="163"/>
      <c r="H94" s="164">
        <f t="shared" si="5"/>
        <v>0</v>
      </c>
      <c r="I94" s="174"/>
      <c r="J94" s="175" t="str">
        <f>IFERROR(VLOOKUP($I94,Hoja1!$L$3:$P$242,2,0)," ")</f>
        <v xml:space="preserve"> </v>
      </c>
      <c r="K94" s="175" t="str">
        <f>IFERROR(VLOOKUP($I94,Hoja1!$L$3:$P$242,3,0)," ")</f>
        <v xml:space="preserve"> </v>
      </c>
      <c r="L94" s="214" t="str">
        <f>IFERROR(VLOOKUP($I94,Hoja1!$L$3:$P$242,4,0)," ")</f>
        <v xml:space="preserve"> </v>
      </c>
      <c r="M94" s="214" t="str">
        <f>IFERROR(VLOOKUP($I94,Hoja1!$L$3:$P$242,5,0)," ")</f>
        <v xml:space="preserve"> </v>
      </c>
      <c r="N94" s="210" t="str">
        <f t="shared" si="6"/>
        <v xml:space="preserve"> </v>
      </c>
      <c r="O94" s="210"/>
      <c r="P94" s="152"/>
      <c r="Q94" s="152"/>
      <c r="R94" s="160"/>
      <c r="S94" s="161"/>
      <c r="T94" s="161"/>
      <c r="U94" s="161"/>
      <c r="V94" s="161"/>
      <c r="W94" s="161"/>
      <c r="X94" s="161"/>
      <c r="Y94" s="165"/>
      <c r="Z94" s="166"/>
      <c r="AA94" s="165"/>
      <c r="AB94" s="165"/>
      <c r="AC94" s="165"/>
      <c r="AD94" s="164">
        <f t="shared" si="7"/>
        <v>0</v>
      </c>
      <c r="AE94" s="166"/>
      <c r="AF94" s="166"/>
      <c r="AG94" s="164">
        <f t="shared" si="8"/>
        <v>0</v>
      </c>
    </row>
    <row r="95" spans="2:33" s="145" customFormat="1" x14ac:dyDescent="0.25">
      <c r="B95" s="159"/>
      <c r="C95" s="162"/>
      <c r="D95" s="163"/>
      <c r="E95" s="163"/>
      <c r="F95" s="163"/>
      <c r="G95" s="163"/>
      <c r="H95" s="164">
        <f t="shared" si="5"/>
        <v>0</v>
      </c>
      <c r="I95" s="174"/>
      <c r="J95" s="175" t="str">
        <f>IFERROR(VLOOKUP($I95,Hoja1!$L$3:$P$242,2,0)," ")</f>
        <v xml:space="preserve"> </v>
      </c>
      <c r="K95" s="175" t="str">
        <f>IFERROR(VLOOKUP($I95,Hoja1!$L$3:$P$242,3,0)," ")</f>
        <v xml:space="preserve"> </v>
      </c>
      <c r="L95" s="214" t="str">
        <f>IFERROR(VLOOKUP($I95,Hoja1!$L$3:$P$242,4,0)," ")</f>
        <v xml:space="preserve"> </v>
      </c>
      <c r="M95" s="214" t="str">
        <f>IFERROR(VLOOKUP($I95,Hoja1!$L$3:$P$242,5,0)," ")</f>
        <v xml:space="preserve"> </v>
      </c>
      <c r="N95" s="210" t="str">
        <f t="shared" si="6"/>
        <v xml:space="preserve"> </v>
      </c>
      <c r="O95" s="210"/>
      <c r="P95" s="152"/>
      <c r="Q95" s="152"/>
      <c r="R95" s="160"/>
      <c r="S95" s="161"/>
      <c r="T95" s="161"/>
      <c r="U95" s="161"/>
      <c r="V95" s="161"/>
      <c r="W95" s="161"/>
      <c r="X95" s="161"/>
      <c r="Y95" s="165"/>
      <c r="Z95" s="166"/>
      <c r="AA95" s="165"/>
      <c r="AB95" s="165"/>
      <c r="AC95" s="165"/>
      <c r="AD95" s="164">
        <f t="shared" si="7"/>
        <v>0</v>
      </c>
      <c r="AE95" s="166"/>
      <c r="AF95" s="166"/>
      <c r="AG95" s="164">
        <f t="shared" si="8"/>
        <v>0</v>
      </c>
    </row>
    <row r="96" spans="2:33" s="145" customFormat="1" x14ac:dyDescent="0.25">
      <c r="B96" s="159"/>
      <c r="C96" s="162"/>
      <c r="D96" s="163"/>
      <c r="E96" s="163"/>
      <c r="F96" s="163"/>
      <c r="G96" s="163"/>
      <c r="H96" s="164">
        <f t="shared" si="5"/>
        <v>0</v>
      </c>
      <c r="I96" s="174"/>
      <c r="J96" s="175" t="str">
        <f>IFERROR(VLOOKUP($I96,Hoja1!$L$3:$P$242,2,0)," ")</f>
        <v xml:space="preserve"> </v>
      </c>
      <c r="K96" s="175" t="str">
        <f>IFERROR(VLOOKUP($I96,Hoja1!$L$3:$P$242,3,0)," ")</f>
        <v xml:space="preserve"> </v>
      </c>
      <c r="L96" s="214" t="str">
        <f>IFERROR(VLOOKUP($I96,Hoja1!$L$3:$P$242,4,0)," ")</f>
        <v xml:space="preserve"> </v>
      </c>
      <c r="M96" s="214" t="str">
        <f>IFERROR(VLOOKUP($I96,Hoja1!$L$3:$P$242,5,0)," ")</f>
        <v xml:space="preserve"> </v>
      </c>
      <c r="N96" s="210" t="str">
        <f t="shared" si="6"/>
        <v xml:space="preserve"> </v>
      </c>
      <c r="O96" s="210"/>
      <c r="P96" s="152"/>
      <c r="Q96" s="152"/>
      <c r="R96" s="160"/>
      <c r="S96" s="161"/>
      <c r="T96" s="161"/>
      <c r="U96" s="161"/>
      <c r="V96" s="161"/>
      <c r="W96" s="161"/>
      <c r="X96" s="161"/>
      <c r="Y96" s="165"/>
      <c r="Z96" s="166"/>
      <c r="AA96" s="165"/>
      <c r="AB96" s="165"/>
      <c r="AC96" s="165"/>
      <c r="AD96" s="164">
        <f t="shared" si="7"/>
        <v>0</v>
      </c>
      <c r="AE96" s="166"/>
      <c r="AF96" s="166"/>
      <c r="AG96" s="164">
        <f t="shared" si="8"/>
        <v>0</v>
      </c>
    </row>
    <row r="97" spans="2:84" s="145" customFormat="1" x14ac:dyDescent="0.25">
      <c r="B97" s="159"/>
      <c r="C97" s="162"/>
      <c r="D97" s="163"/>
      <c r="E97" s="163"/>
      <c r="F97" s="163"/>
      <c r="G97" s="163"/>
      <c r="H97" s="164">
        <f t="shared" si="5"/>
        <v>0</v>
      </c>
      <c r="I97" s="174"/>
      <c r="J97" s="175" t="str">
        <f>IFERROR(VLOOKUP($I97,Hoja1!$L$3:$P$242,2,0)," ")</f>
        <v xml:space="preserve"> </v>
      </c>
      <c r="K97" s="175" t="str">
        <f>IFERROR(VLOOKUP($I97,Hoja1!$L$3:$P$242,3,0)," ")</f>
        <v xml:space="preserve"> </v>
      </c>
      <c r="L97" s="214" t="str">
        <f>IFERROR(VLOOKUP($I97,Hoja1!$L$3:$P$242,4,0)," ")</f>
        <v xml:space="preserve"> </v>
      </c>
      <c r="M97" s="214" t="str">
        <f>IFERROR(VLOOKUP($I97,Hoja1!$L$3:$P$242,5,0)," ")</f>
        <v xml:space="preserve"> </v>
      </c>
      <c r="N97" s="210" t="str">
        <f t="shared" si="6"/>
        <v xml:space="preserve"> </v>
      </c>
      <c r="O97" s="210"/>
      <c r="P97" s="152"/>
      <c r="Q97" s="152"/>
      <c r="R97" s="160"/>
      <c r="S97" s="161"/>
      <c r="T97" s="161"/>
      <c r="U97" s="161"/>
      <c r="V97" s="161"/>
      <c r="W97" s="161"/>
      <c r="X97" s="161"/>
      <c r="Y97" s="165"/>
      <c r="Z97" s="166"/>
      <c r="AA97" s="165"/>
      <c r="AB97" s="165"/>
      <c r="AC97" s="165"/>
      <c r="AD97" s="164">
        <f t="shared" si="7"/>
        <v>0</v>
      </c>
      <c r="AE97" s="166"/>
      <c r="AF97" s="166"/>
      <c r="AG97" s="164">
        <f t="shared" si="8"/>
        <v>0</v>
      </c>
    </row>
    <row r="98" spans="2:84" s="145" customFormat="1" x14ac:dyDescent="0.25">
      <c r="B98" s="159"/>
      <c r="C98" s="162"/>
      <c r="D98" s="163"/>
      <c r="E98" s="163"/>
      <c r="F98" s="163"/>
      <c r="G98" s="163"/>
      <c r="H98" s="164">
        <f t="shared" si="5"/>
        <v>0</v>
      </c>
      <c r="I98" s="174"/>
      <c r="J98" s="175" t="str">
        <f>IFERROR(VLOOKUP($I98,Hoja1!$L$3:$P$242,2,0)," ")</f>
        <v xml:space="preserve"> </v>
      </c>
      <c r="K98" s="175" t="str">
        <f>IFERROR(VLOOKUP($I98,Hoja1!$L$3:$P$242,3,0)," ")</f>
        <v xml:space="preserve"> </v>
      </c>
      <c r="L98" s="214" t="str">
        <f>IFERROR(VLOOKUP($I98,Hoja1!$L$3:$P$242,4,0)," ")</f>
        <v xml:space="preserve"> </v>
      </c>
      <c r="M98" s="214" t="str">
        <f>IFERROR(VLOOKUP($I98,Hoja1!$L$3:$P$242,5,0)," ")</f>
        <v xml:space="preserve"> </v>
      </c>
      <c r="N98" s="210" t="str">
        <f t="shared" si="6"/>
        <v xml:space="preserve"> </v>
      </c>
      <c r="O98" s="210"/>
      <c r="P98" s="152"/>
      <c r="Q98" s="152"/>
      <c r="R98" s="160"/>
      <c r="S98" s="161"/>
      <c r="T98" s="161"/>
      <c r="U98" s="161"/>
      <c r="V98" s="161"/>
      <c r="W98" s="161"/>
      <c r="X98" s="161"/>
      <c r="Y98" s="165"/>
      <c r="Z98" s="166"/>
      <c r="AA98" s="165"/>
      <c r="AB98" s="165"/>
      <c r="AC98" s="165"/>
      <c r="AD98" s="164">
        <f t="shared" si="7"/>
        <v>0</v>
      </c>
      <c r="AE98" s="166"/>
      <c r="AF98" s="166"/>
      <c r="AG98" s="164">
        <f t="shared" si="8"/>
        <v>0</v>
      </c>
    </row>
    <row r="99" spans="2:84" s="145" customFormat="1" x14ac:dyDescent="0.25">
      <c r="B99" s="159"/>
      <c r="C99" s="162"/>
      <c r="D99" s="163"/>
      <c r="E99" s="163"/>
      <c r="F99" s="163"/>
      <c r="G99" s="163"/>
      <c r="H99" s="164">
        <f t="shared" si="5"/>
        <v>0</v>
      </c>
      <c r="I99" s="174"/>
      <c r="J99" s="175" t="str">
        <f>IFERROR(VLOOKUP($I99,Hoja1!$L$3:$P$242,2,0)," ")</f>
        <v xml:space="preserve"> </v>
      </c>
      <c r="K99" s="175" t="str">
        <f>IFERROR(VLOOKUP($I99,Hoja1!$L$3:$P$242,3,0)," ")</f>
        <v xml:space="preserve"> </v>
      </c>
      <c r="L99" s="214" t="str">
        <f>IFERROR(VLOOKUP($I99,Hoja1!$L$3:$P$242,4,0)," ")</f>
        <v xml:space="preserve"> </v>
      </c>
      <c r="M99" s="214" t="str">
        <f>IFERROR(VLOOKUP($I99,Hoja1!$L$3:$P$242,5,0)," ")</f>
        <v xml:space="preserve"> </v>
      </c>
      <c r="N99" s="210" t="str">
        <f t="shared" si="6"/>
        <v xml:space="preserve"> </v>
      </c>
      <c r="O99" s="210"/>
      <c r="P99" s="152"/>
      <c r="Q99" s="152"/>
      <c r="R99" s="160"/>
      <c r="S99" s="161"/>
      <c r="T99" s="161"/>
      <c r="U99" s="161"/>
      <c r="V99" s="161"/>
      <c r="W99" s="161"/>
      <c r="X99" s="161"/>
      <c r="Y99" s="165"/>
      <c r="Z99" s="166"/>
      <c r="AA99" s="165"/>
      <c r="AB99" s="165"/>
      <c r="AC99" s="165"/>
      <c r="AD99" s="164">
        <f t="shared" si="7"/>
        <v>0</v>
      </c>
      <c r="AE99" s="166"/>
      <c r="AF99" s="166"/>
      <c r="AG99" s="164">
        <f t="shared" si="8"/>
        <v>0</v>
      </c>
    </row>
    <row r="100" spans="2:84" s="145" customFormat="1" x14ac:dyDescent="0.25">
      <c r="B100" s="159"/>
      <c r="C100" s="162"/>
      <c r="D100" s="163"/>
      <c r="E100" s="163"/>
      <c r="F100" s="163"/>
      <c r="G100" s="163"/>
      <c r="H100" s="164">
        <f t="shared" si="5"/>
        <v>0</v>
      </c>
      <c r="I100" s="174"/>
      <c r="J100" s="175" t="str">
        <f>IFERROR(VLOOKUP($I100,Hoja1!$L$3:$P$242,2,0)," ")</f>
        <v xml:space="preserve"> </v>
      </c>
      <c r="K100" s="175" t="str">
        <f>IFERROR(VLOOKUP($I100,Hoja1!$L$3:$P$242,3,0)," ")</f>
        <v xml:space="preserve"> </v>
      </c>
      <c r="L100" s="214" t="str">
        <f>IFERROR(VLOOKUP($I100,Hoja1!$L$3:$P$242,4,0)," ")</f>
        <v xml:space="preserve"> </v>
      </c>
      <c r="M100" s="214" t="str">
        <f>IFERROR(VLOOKUP($I100,Hoja1!$L$3:$P$242,5,0)," ")</f>
        <v xml:space="preserve"> </v>
      </c>
      <c r="N100" s="210" t="str">
        <f t="shared" si="6"/>
        <v xml:space="preserve"> </v>
      </c>
      <c r="O100" s="210"/>
      <c r="P100" s="152"/>
      <c r="Q100" s="152"/>
      <c r="R100" s="160"/>
      <c r="S100" s="161"/>
      <c r="T100" s="161"/>
      <c r="U100" s="161"/>
      <c r="V100" s="161"/>
      <c r="W100" s="161"/>
      <c r="X100" s="161"/>
      <c r="Y100" s="165"/>
      <c r="Z100" s="166"/>
      <c r="AA100" s="165"/>
      <c r="AB100" s="165"/>
      <c r="AC100" s="165"/>
      <c r="AD100" s="164">
        <f t="shared" si="7"/>
        <v>0</v>
      </c>
      <c r="AE100" s="166"/>
      <c r="AF100" s="166"/>
      <c r="AG100" s="164">
        <f t="shared" si="8"/>
        <v>0</v>
      </c>
    </row>
    <row r="101" spans="2:84" s="145" customFormat="1" x14ac:dyDescent="0.25">
      <c r="B101" s="159"/>
      <c r="C101" s="162"/>
      <c r="D101" s="163"/>
      <c r="E101" s="163"/>
      <c r="F101" s="163"/>
      <c r="G101" s="163"/>
      <c r="H101" s="164">
        <f t="shared" si="5"/>
        <v>0</v>
      </c>
      <c r="I101" s="174"/>
      <c r="J101" s="175" t="str">
        <f>IFERROR(VLOOKUP($I101,Hoja1!$L$3:$P$242,2,0)," ")</f>
        <v xml:space="preserve"> </v>
      </c>
      <c r="K101" s="175" t="str">
        <f>IFERROR(VLOOKUP($I101,Hoja1!$L$3:$P$242,3,0)," ")</f>
        <v xml:space="preserve"> </v>
      </c>
      <c r="L101" s="214" t="str">
        <f>IFERROR(VLOOKUP($I101,Hoja1!$L$3:$P$242,4,0)," ")</f>
        <v xml:space="preserve"> </v>
      </c>
      <c r="M101" s="214" t="str">
        <f>IFERROR(VLOOKUP($I101,Hoja1!$L$3:$P$242,5,0)," ")</f>
        <v xml:space="preserve"> </v>
      </c>
      <c r="N101" s="210" t="str">
        <f t="shared" si="6"/>
        <v xml:space="preserve"> </v>
      </c>
      <c r="O101" s="210"/>
      <c r="P101" s="152"/>
      <c r="Q101" s="152"/>
      <c r="R101" s="160"/>
      <c r="S101" s="161"/>
      <c r="T101" s="161"/>
      <c r="U101" s="161"/>
      <c r="V101" s="161"/>
      <c r="W101" s="161"/>
      <c r="X101" s="161"/>
      <c r="Y101" s="165"/>
      <c r="Z101" s="166"/>
      <c r="AA101" s="165"/>
      <c r="AB101" s="165"/>
      <c r="AC101" s="165"/>
      <c r="AD101" s="164">
        <f t="shared" si="7"/>
        <v>0</v>
      </c>
      <c r="AE101" s="166"/>
      <c r="AF101" s="166"/>
      <c r="AG101" s="164">
        <f t="shared" si="8"/>
        <v>0</v>
      </c>
    </row>
    <row r="102" spans="2:84" s="145" customFormat="1" x14ac:dyDescent="0.25">
      <c r="B102" s="159"/>
      <c r="C102" s="162"/>
      <c r="D102" s="163"/>
      <c r="E102" s="163"/>
      <c r="F102" s="163"/>
      <c r="G102" s="163"/>
      <c r="H102" s="164">
        <f t="shared" si="5"/>
        <v>0</v>
      </c>
      <c r="I102" s="174"/>
      <c r="J102" s="175" t="str">
        <f>IFERROR(VLOOKUP($I102,Hoja1!$L$3:$P$242,2,0)," ")</f>
        <v xml:space="preserve"> </v>
      </c>
      <c r="K102" s="175" t="str">
        <f>IFERROR(VLOOKUP($I102,Hoja1!$L$3:$P$242,3,0)," ")</f>
        <v xml:space="preserve"> </v>
      </c>
      <c r="L102" s="214" t="str">
        <f>IFERROR(VLOOKUP($I102,Hoja1!$L$3:$P$242,4,0)," ")</f>
        <v xml:space="preserve"> </v>
      </c>
      <c r="M102" s="214" t="str">
        <f>IFERROR(VLOOKUP($I102,Hoja1!$L$3:$P$242,5,0)," ")</f>
        <v xml:space="preserve"> </v>
      </c>
      <c r="N102" s="210" t="str">
        <f t="shared" si="6"/>
        <v xml:space="preserve"> </v>
      </c>
      <c r="O102" s="210"/>
      <c r="P102" s="152"/>
      <c r="Q102" s="152"/>
      <c r="R102" s="160"/>
      <c r="S102" s="161"/>
      <c r="T102" s="161"/>
      <c r="U102" s="161"/>
      <c r="V102" s="161"/>
      <c r="W102" s="161"/>
      <c r="X102" s="161"/>
      <c r="Y102" s="165"/>
      <c r="Z102" s="166"/>
      <c r="AA102" s="165"/>
      <c r="AB102" s="165"/>
      <c r="AC102" s="165"/>
      <c r="AD102" s="164">
        <f t="shared" si="7"/>
        <v>0</v>
      </c>
      <c r="AE102" s="166"/>
      <c r="AF102" s="166"/>
      <c r="AG102" s="164">
        <f t="shared" si="8"/>
        <v>0</v>
      </c>
    </row>
    <row r="103" spans="2:84" s="145" customFormat="1" x14ac:dyDescent="0.25">
      <c r="B103" s="185" t="s">
        <v>129</v>
      </c>
      <c r="C103" s="185" t="s">
        <v>129</v>
      </c>
      <c r="D103" s="185" t="s">
        <v>129</v>
      </c>
      <c r="E103" s="185" t="s">
        <v>129</v>
      </c>
      <c r="F103" s="185" t="s">
        <v>129</v>
      </c>
      <c r="G103" s="185" t="s">
        <v>129</v>
      </c>
      <c r="H103" s="185"/>
      <c r="I103" s="185" t="s">
        <v>129</v>
      </c>
      <c r="J103" s="186" t="s">
        <v>129</v>
      </c>
      <c r="K103" s="186" t="s">
        <v>129</v>
      </c>
      <c r="L103" s="186"/>
      <c r="M103" s="185" t="s">
        <v>129</v>
      </c>
      <c r="N103" s="185"/>
      <c r="O103" s="185"/>
      <c r="P103" s="185"/>
      <c r="Q103" s="185"/>
      <c r="R103" s="185"/>
      <c r="S103" s="185" t="s">
        <v>129</v>
      </c>
      <c r="T103" s="185" t="s">
        <v>129</v>
      </c>
      <c r="U103" s="185" t="s">
        <v>129</v>
      </c>
      <c r="V103" s="185" t="s">
        <v>129</v>
      </c>
      <c r="W103" s="185"/>
      <c r="X103" s="185" t="s">
        <v>129</v>
      </c>
      <c r="Y103" s="185" t="s">
        <v>129</v>
      </c>
      <c r="Z103" s="185" t="s">
        <v>129</v>
      </c>
      <c r="AA103" s="185" t="s">
        <v>129</v>
      </c>
      <c r="AB103" s="185" t="s">
        <v>129</v>
      </c>
      <c r="AC103" s="185" t="s">
        <v>129</v>
      </c>
      <c r="AD103" s="185" t="s">
        <v>129</v>
      </c>
      <c r="AE103" s="185" t="s">
        <v>129</v>
      </c>
      <c r="AF103" s="185" t="s">
        <v>129</v>
      </c>
      <c r="AG103" s="185" t="s">
        <v>129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  <c r="BI103" s="151"/>
      <c r="BJ103" s="151"/>
      <c r="BK103" s="151"/>
      <c r="BL103" s="151"/>
      <c r="BM103" s="151"/>
      <c r="BN103" s="151"/>
      <c r="BO103" s="151"/>
      <c r="BP103" s="151"/>
      <c r="BQ103" s="151"/>
      <c r="BR103" s="151"/>
      <c r="BS103" s="151"/>
      <c r="BT103" s="151"/>
      <c r="BU103" s="151"/>
      <c r="BV103" s="151"/>
      <c r="BW103" s="151"/>
      <c r="BX103" s="151"/>
      <c r="BY103" s="151"/>
      <c r="BZ103" s="151"/>
      <c r="CA103" s="151"/>
      <c r="CB103" s="151"/>
      <c r="CC103" s="151"/>
      <c r="CD103" s="151"/>
      <c r="CE103" s="151"/>
      <c r="CF103" s="151"/>
    </row>
  </sheetData>
  <mergeCells count="60">
    <mergeCell ref="K14:K17"/>
    <mergeCell ref="AG14:AG17"/>
    <mergeCell ref="C15:E15"/>
    <mergeCell ref="F15:G15"/>
    <mergeCell ref="Y15:AA15"/>
    <mergeCell ref="AB15:AC15"/>
    <mergeCell ref="C16:C17"/>
    <mergeCell ref="D16:E16"/>
    <mergeCell ref="F16:F17"/>
    <mergeCell ref="G16:G17"/>
    <mergeCell ref="S16:V16"/>
    <mergeCell ref="S14:V15"/>
    <mergeCell ref="X14:X17"/>
    <mergeCell ref="Y14:AC14"/>
    <mergeCell ref="AD14:AD17"/>
    <mergeCell ref="L14:L17"/>
    <mergeCell ref="N14:N17"/>
    <mergeCell ref="P14:P17"/>
    <mergeCell ref="Q14:Q17"/>
    <mergeCell ref="O14:O17"/>
    <mergeCell ref="M14:M17"/>
    <mergeCell ref="B14:B17"/>
    <mergeCell ref="C14:G14"/>
    <mergeCell ref="H14:H17"/>
    <mergeCell ref="I14:I17"/>
    <mergeCell ref="J14:J17"/>
    <mergeCell ref="C9:G9"/>
    <mergeCell ref="H9:I9"/>
    <mergeCell ref="J9:K9"/>
    <mergeCell ref="L9:N9"/>
    <mergeCell ref="B10:AG10"/>
    <mergeCell ref="B11:D11"/>
    <mergeCell ref="E11:J11"/>
    <mergeCell ref="B12:AG12"/>
    <mergeCell ref="B13:H13"/>
    <mergeCell ref="I13:M13"/>
    <mergeCell ref="X13:AF13"/>
    <mergeCell ref="B2:C4"/>
    <mergeCell ref="D2:AA4"/>
    <mergeCell ref="B7:P7"/>
    <mergeCell ref="C8:G8"/>
    <mergeCell ref="H8:I8"/>
    <mergeCell ref="J8:K8"/>
    <mergeCell ref="L8:N8"/>
    <mergeCell ref="AF14:AF17"/>
    <mergeCell ref="R14:R17"/>
    <mergeCell ref="AB2:AC2"/>
    <mergeCell ref="AD2:AE2"/>
    <mergeCell ref="AF2:AG4"/>
    <mergeCell ref="AB3:AC3"/>
    <mergeCell ref="AD3:AE3"/>
    <mergeCell ref="AB4:AC4"/>
    <mergeCell ref="AD4:AE4"/>
    <mergeCell ref="Y16:Y17"/>
    <mergeCell ref="Z16:AA16"/>
    <mergeCell ref="W14:W17"/>
    <mergeCell ref="P13:W13"/>
    <mergeCell ref="AE14:AE17"/>
    <mergeCell ref="AB16:AB17"/>
    <mergeCell ref="AC16:AC17"/>
  </mergeCells>
  <dataValidations count="4">
    <dataValidation type="list" allowBlank="1" showInputMessage="1" showErrorMessage="1" sqref="L9:M9" xr:uid="{00000000-0002-0000-0000-000000000000}">
      <formula1>INDIRECT($J$9)</formula1>
    </dataValidation>
    <dataValidation type="list" allowBlank="1" showInputMessage="1" showErrorMessage="1" sqref="J9" xr:uid="{00000000-0002-0000-0000-000001000000}">
      <formula1>INDIRECT($H$9)</formula1>
    </dataValidation>
    <dataValidation type="list" allowBlank="1" showInputMessage="1" showErrorMessage="1" sqref="H9" xr:uid="{00000000-0002-0000-0000-000002000000}">
      <formula1>INDIRECT($B$9)</formula1>
    </dataValidation>
    <dataValidation type="list" allowBlank="1" showInputMessage="1" showErrorMessage="1" sqref="I18:I102" xr:uid="{00000000-0002-0000-0000-000003000000}">
      <formula1>INDIRECT($L$9)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Hoja1!$C$29:$C$44</xm:f>
          </x14:formula1>
          <xm:sqref>E11</xm:sqref>
        </x14:dataValidation>
        <x14:dataValidation type="list" allowBlank="1" showInputMessage="1" showErrorMessage="1" xr:uid="{00000000-0002-0000-0000-000005000000}">
          <x14:formula1>
            <xm:f>Hoja1!$B$3:$B$6</xm:f>
          </x14:formula1>
          <xm:sqref>B9</xm:sqref>
        </x14:dataValidation>
        <x14:dataValidation type="list" allowBlank="1" showInputMessage="1" showErrorMessage="1" xr:uid="{00000000-0002-0000-0000-000006000000}">
          <x14:formula1>
            <xm:f>Hoja1!$B$47:$B$48</xm:f>
          </x14:formula1>
          <xm:sqref>B18:B102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9"/>
  <dimension ref="B2:P242"/>
  <sheetViews>
    <sheetView topLeftCell="I1" zoomScale="70" zoomScaleNormal="70" workbookViewId="0">
      <selection activeCell="L15" sqref="L15"/>
    </sheetView>
  </sheetViews>
  <sheetFormatPr baseColWidth="10" defaultRowHeight="15" x14ac:dyDescent="0.25"/>
  <cols>
    <col min="1" max="1" width="3.28515625" customWidth="1"/>
    <col min="2" max="2" width="14.5703125" customWidth="1"/>
    <col min="3" max="3" width="89.85546875" bestFit="1" customWidth="1"/>
    <col min="4" max="4" width="11.42578125" customWidth="1"/>
    <col min="5" max="5" width="72.7109375" customWidth="1"/>
    <col min="6" max="6" width="124.5703125" customWidth="1"/>
    <col min="7" max="7" width="5.42578125" customWidth="1"/>
    <col min="8" max="8" width="67.85546875" customWidth="1"/>
    <col min="9" max="9" width="82.42578125" customWidth="1"/>
    <col min="10" max="10" width="7.5703125" customWidth="1"/>
    <col min="11" max="11" width="2.140625" customWidth="1"/>
    <col min="12" max="12" width="50.7109375" style="191" customWidth="1"/>
    <col min="13" max="13" width="30" style="191" customWidth="1"/>
    <col min="14" max="14" width="15.42578125" style="191" customWidth="1"/>
    <col min="15" max="15" width="8.5703125" style="208" bestFit="1" customWidth="1"/>
    <col min="16" max="16" width="8.85546875" style="208" bestFit="1" customWidth="1"/>
  </cols>
  <sheetData>
    <row r="2" spans="2:16" ht="15" customHeight="1" x14ac:dyDescent="0.25">
      <c r="B2" t="s">
        <v>20</v>
      </c>
      <c r="C2" t="s">
        <v>21</v>
      </c>
      <c r="E2" t="s">
        <v>119</v>
      </c>
      <c r="F2" t="s">
        <v>120</v>
      </c>
      <c r="H2" t="s">
        <v>120</v>
      </c>
      <c r="I2" t="s">
        <v>123</v>
      </c>
    </row>
    <row r="3" spans="2:16" x14ac:dyDescent="0.25">
      <c r="B3" t="s">
        <v>16</v>
      </c>
      <c r="C3" t="s">
        <v>22</v>
      </c>
      <c r="E3" s="10" t="s">
        <v>47</v>
      </c>
      <c r="F3" s="10" t="s">
        <v>59</v>
      </c>
      <c r="H3" s="40" t="s">
        <v>59</v>
      </c>
      <c r="I3" s="41" t="s">
        <v>144</v>
      </c>
      <c r="J3" s="24">
        <v>11111</v>
      </c>
      <c r="L3" s="187" t="s">
        <v>153</v>
      </c>
      <c r="M3" s="199" t="s">
        <v>476</v>
      </c>
      <c r="N3" s="187" t="s">
        <v>132</v>
      </c>
      <c r="O3" s="195" t="s">
        <v>458</v>
      </c>
      <c r="P3" s="156">
        <v>100</v>
      </c>
    </row>
    <row r="4" spans="2:16" x14ac:dyDescent="0.25">
      <c r="B4" t="s">
        <v>17</v>
      </c>
      <c r="C4" t="s">
        <v>23</v>
      </c>
      <c r="E4" s="10" t="s">
        <v>47</v>
      </c>
      <c r="F4" s="10" t="s">
        <v>122</v>
      </c>
      <c r="H4" s="40" t="s">
        <v>59</v>
      </c>
      <c r="I4" s="41" t="s">
        <v>145</v>
      </c>
      <c r="J4" s="24">
        <v>11112</v>
      </c>
      <c r="L4" s="187" t="s">
        <v>152</v>
      </c>
      <c r="M4" s="199" t="s">
        <v>476</v>
      </c>
      <c r="N4" s="187" t="s">
        <v>133</v>
      </c>
      <c r="O4" s="188">
        <v>0</v>
      </c>
      <c r="P4" s="188">
        <v>8</v>
      </c>
    </row>
    <row r="5" spans="2:16" x14ac:dyDescent="0.25">
      <c r="B5" t="s">
        <v>18</v>
      </c>
      <c r="C5" t="s">
        <v>24</v>
      </c>
      <c r="E5" s="10" t="s">
        <v>47</v>
      </c>
      <c r="F5" s="10" t="s">
        <v>60</v>
      </c>
      <c r="H5" s="42" t="s">
        <v>122</v>
      </c>
      <c r="I5" s="43" t="s">
        <v>146</v>
      </c>
      <c r="J5" s="24">
        <v>11121</v>
      </c>
      <c r="L5" s="187" t="s">
        <v>151</v>
      </c>
      <c r="M5" s="199" t="s">
        <v>476</v>
      </c>
      <c r="N5" s="187" t="s">
        <v>133</v>
      </c>
      <c r="O5" s="188">
        <v>8</v>
      </c>
      <c r="P5" s="188">
        <v>8</v>
      </c>
    </row>
    <row r="6" spans="2:16" x14ac:dyDescent="0.25">
      <c r="B6" t="s">
        <v>19</v>
      </c>
      <c r="C6" t="s">
        <v>25</v>
      </c>
      <c r="E6" s="10" t="s">
        <v>47</v>
      </c>
      <c r="F6" s="11" t="s">
        <v>61</v>
      </c>
      <c r="H6" s="42" t="s">
        <v>122</v>
      </c>
      <c r="I6" s="43" t="s">
        <v>147</v>
      </c>
      <c r="J6" s="24">
        <v>11122</v>
      </c>
      <c r="L6" s="140" t="s">
        <v>150</v>
      </c>
      <c r="M6" s="199" t="s">
        <v>477</v>
      </c>
      <c r="N6" s="140" t="s">
        <v>132</v>
      </c>
      <c r="O6" s="195" t="s">
        <v>458</v>
      </c>
      <c r="P6" s="156">
        <v>100</v>
      </c>
    </row>
    <row r="7" spans="2:16" ht="25.5" x14ac:dyDescent="0.25">
      <c r="E7" s="10" t="s">
        <v>47</v>
      </c>
      <c r="F7" s="10" t="s">
        <v>62</v>
      </c>
      <c r="H7" s="42" t="s">
        <v>122</v>
      </c>
      <c r="I7" s="43" t="s">
        <v>148</v>
      </c>
      <c r="J7" s="24">
        <v>11123</v>
      </c>
      <c r="L7" s="140" t="s">
        <v>134</v>
      </c>
      <c r="M7" s="199" t="s">
        <v>478</v>
      </c>
      <c r="N7" s="140" t="s">
        <v>132</v>
      </c>
      <c r="O7" s="157">
        <v>47</v>
      </c>
      <c r="P7" s="156">
        <v>60</v>
      </c>
    </row>
    <row r="8" spans="2:16" x14ac:dyDescent="0.25">
      <c r="E8" s="10" t="s">
        <v>47</v>
      </c>
      <c r="F8" s="10" t="s">
        <v>63</v>
      </c>
      <c r="H8" s="42" t="s">
        <v>122</v>
      </c>
      <c r="I8" s="44" t="s">
        <v>154</v>
      </c>
      <c r="J8" s="24">
        <v>11124</v>
      </c>
      <c r="L8" s="140" t="s">
        <v>149</v>
      </c>
      <c r="M8" s="199" t="s">
        <v>476</v>
      </c>
      <c r="N8" s="187" t="s">
        <v>133</v>
      </c>
      <c r="O8" s="195" t="s">
        <v>458</v>
      </c>
      <c r="P8" s="157">
        <v>4</v>
      </c>
    </row>
    <row r="9" spans="2:16" ht="25.5" x14ac:dyDescent="0.25">
      <c r="E9" s="13" t="s">
        <v>48</v>
      </c>
      <c r="F9" s="13" t="s">
        <v>64</v>
      </c>
      <c r="H9" s="45" t="s">
        <v>60</v>
      </c>
      <c r="I9" s="46" t="s">
        <v>156</v>
      </c>
      <c r="J9" s="24">
        <v>11131</v>
      </c>
      <c r="L9" s="187" t="s">
        <v>155</v>
      </c>
      <c r="M9" s="199" t="s">
        <v>478</v>
      </c>
      <c r="N9" s="187" t="s">
        <v>132</v>
      </c>
      <c r="O9" s="188">
        <v>71.099999999999994</v>
      </c>
      <c r="P9" s="192">
        <v>100</v>
      </c>
    </row>
    <row r="10" spans="2:16" x14ac:dyDescent="0.25">
      <c r="B10" s="1" t="s">
        <v>16</v>
      </c>
      <c r="C10" s="1" t="s">
        <v>47</v>
      </c>
      <c r="E10" s="13" t="s">
        <v>48</v>
      </c>
      <c r="F10" s="13" t="s">
        <v>65</v>
      </c>
      <c r="H10" s="45" t="s">
        <v>60</v>
      </c>
      <c r="I10" s="46" t="s">
        <v>157</v>
      </c>
      <c r="J10" s="24">
        <v>11132</v>
      </c>
      <c r="L10" s="187" t="s">
        <v>160</v>
      </c>
      <c r="M10" s="199" t="s">
        <v>477</v>
      </c>
      <c r="N10" s="187" t="s">
        <v>132</v>
      </c>
      <c r="O10" s="188">
        <v>0</v>
      </c>
      <c r="P10" s="192">
        <v>100</v>
      </c>
    </row>
    <row r="11" spans="2:16" ht="25.5" x14ac:dyDescent="0.25">
      <c r="B11" s="1" t="s">
        <v>16</v>
      </c>
      <c r="C11" s="1" t="s">
        <v>48</v>
      </c>
      <c r="E11" s="14" t="s">
        <v>49</v>
      </c>
      <c r="F11" s="14" t="s">
        <v>66</v>
      </c>
      <c r="H11" s="45" t="s">
        <v>60</v>
      </c>
      <c r="I11" s="46" t="s">
        <v>158</v>
      </c>
      <c r="J11" s="24">
        <v>11133</v>
      </c>
      <c r="L11" s="187" t="s">
        <v>161</v>
      </c>
      <c r="M11" s="199" t="s">
        <v>476</v>
      </c>
      <c r="N11" s="187" t="s">
        <v>133</v>
      </c>
      <c r="O11" s="188">
        <v>0</v>
      </c>
      <c r="P11" s="192">
        <v>1</v>
      </c>
    </row>
    <row r="12" spans="2:16" x14ac:dyDescent="0.25">
      <c r="B12" s="1" t="s">
        <v>16</v>
      </c>
      <c r="C12" s="1" t="s">
        <v>49</v>
      </c>
      <c r="E12" s="14" t="s">
        <v>49</v>
      </c>
      <c r="F12" s="14" t="s">
        <v>67</v>
      </c>
      <c r="H12" s="45" t="s">
        <v>60</v>
      </c>
      <c r="I12" s="46" t="s">
        <v>162</v>
      </c>
      <c r="J12" s="24">
        <v>11134</v>
      </c>
      <c r="L12" s="140" t="s">
        <v>159</v>
      </c>
      <c r="M12" s="199" t="s">
        <v>478</v>
      </c>
      <c r="N12" s="140" t="s">
        <v>132</v>
      </c>
      <c r="O12" s="157">
        <v>50</v>
      </c>
      <c r="P12" s="157">
        <v>100</v>
      </c>
    </row>
    <row r="13" spans="2:16" x14ac:dyDescent="0.25">
      <c r="B13" s="3" t="s">
        <v>17</v>
      </c>
      <c r="C13" s="3" t="s">
        <v>58</v>
      </c>
      <c r="E13" s="14" t="s">
        <v>49</v>
      </c>
      <c r="F13" s="14" t="s">
        <v>68</v>
      </c>
      <c r="H13" s="45" t="s">
        <v>60</v>
      </c>
      <c r="I13" s="46" t="s">
        <v>163</v>
      </c>
      <c r="J13" s="24">
        <v>11135</v>
      </c>
      <c r="L13" s="140" t="s">
        <v>167</v>
      </c>
      <c r="M13" s="199" t="s">
        <v>476</v>
      </c>
      <c r="N13" s="187" t="s">
        <v>133</v>
      </c>
      <c r="O13" s="157" t="s">
        <v>458</v>
      </c>
      <c r="P13" s="157">
        <v>48</v>
      </c>
    </row>
    <row r="14" spans="2:16" x14ac:dyDescent="0.25">
      <c r="B14" s="3" t="s">
        <v>17</v>
      </c>
      <c r="C14" s="3" t="s">
        <v>42</v>
      </c>
      <c r="E14" s="16" t="s">
        <v>41</v>
      </c>
      <c r="F14" s="17" t="s">
        <v>69</v>
      </c>
      <c r="H14" s="45" t="s">
        <v>60</v>
      </c>
      <c r="I14" s="46" t="s">
        <v>164</v>
      </c>
      <c r="J14" s="24">
        <v>11136</v>
      </c>
      <c r="L14" s="140" t="s">
        <v>166</v>
      </c>
      <c r="M14" s="199" t="s">
        <v>476</v>
      </c>
      <c r="N14" s="140" t="s">
        <v>132</v>
      </c>
      <c r="O14" s="157">
        <v>0</v>
      </c>
      <c r="P14" s="156">
        <v>100</v>
      </c>
    </row>
    <row r="15" spans="2:16" x14ac:dyDescent="0.25">
      <c r="B15" s="3" t="s">
        <v>17</v>
      </c>
      <c r="C15" s="3" t="s">
        <v>50</v>
      </c>
      <c r="E15" s="16" t="s">
        <v>41</v>
      </c>
      <c r="F15" s="17" t="s">
        <v>70</v>
      </c>
      <c r="H15" s="47" t="s">
        <v>61</v>
      </c>
      <c r="I15" s="48" t="s">
        <v>168</v>
      </c>
      <c r="J15" s="24">
        <v>11141</v>
      </c>
      <c r="L15" s="199" t="s">
        <v>480</v>
      </c>
      <c r="M15" s="199" t="s">
        <v>476</v>
      </c>
      <c r="N15" s="199" t="s">
        <v>132</v>
      </c>
      <c r="O15" s="195">
        <v>0</v>
      </c>
      <c r="P15" s="218">
        <v>100</v>
      </c>
    </row>
    <row r="16" spans="2:16" x14ac:dyDescent="0.25">
      <c r="B16" s="3" t="s">
        <v>17</v>
      </c>
      <c r="C16" s="3" t="s">
        <v>51</v>
      </c>
      <c r="E16" s="16" t="s">
        <v>41</v>
      </c>
      <c r="F16" s="17" t="s">
        <v>71</v>
      </c>
      <c r="H16" s="49" t="s">
        <v>62</v>
      </c>
      <c r="I16" s="50" t="s">
        <v>170</v>
      </c>
      <c r="J16" s="24">
        <v>11151</v>
      </c>
      <c r="L16" s="140" t="s">
        <v>165</v>
      </c>
      <c r="M16" s="199" t="s">
        <v>476</v>
      </c>
      <c r="N16" s="140" t="s">
        <v>132</v>
      </c>
      <c r="O16" s="157">
        <v>0</v>
      </c>
      <c r="P16" s="156">
        <v>100</v>
      </c>
    </row>
    <row r="17" spans="2:16" ht="25.5" x14ac:dyDescent="0.25">
      <c r="B17" s="3" t="s">
        <v>17</v>
      </c>
      <c r="C17" s="3" t="s">
        <v>43</v>
      </c>
      <c r="E17" s="16" t="s">
        <v>41</v>
      </c>
      <c r="F17" s="17" t="s">
        <v>72</v>
      </c>
      <c r="H17" s="49" t="s">
        <v>62</v>
      </c>
      <c r="I17" s="50" t="s">
        <v>171</v>
      </c>
      <c r="J17" s="24">
        <v>11152</v>
      </c>
      <c r="L17" s="140" t="s">
        <v>169</v>
      </c>
      <c r="M17" s="199" t="s">
        <v>478</v>
      </c>
      <c r="N17" s="140" t="s">
        <v>132</v>
      </c>
      <c r="O17" s="157">
        <v>10</v>
      </c>
      <c r="P17" s="156">
        <v>100</v>
      </c>
    </row>
    <row r="18" spans="2:16" ht="25.5" x14ac:dyDescent="0.25">
      <c r="B18" s="2" t="s">
        <v>18</v>
      </c>
      <c r="C18" s="2" t="s">
        <v>52</v>
      </c>
      <c r="E18" s="16" t="s">
        <v>41</v>
      </c>
      <c r="F18" s="18" t="s">
        <v>73</v>
      </c>
      <c r="H18" s="49" t="s">
        <v>62</v>
      </c>
      <c r="I18" s="50" t="s">
        <v>174</v>
      </c>
      <c r="J18" s="24">
        <v>11153</v>
      </c>
      <c r="L18" s="140" t="s">
        <v>172</v>
      </c>
      <c r="M18" s="199" t="s">
        <v>478</v>
      </c>
      <c r="N18" s="140" t="s">
        <v>132</v>
      </c>
      <c r="O18" s="157">
        <v>69.2</v>
      </c>
      <c r="P18" s="156">
        <v>100</v>
      </c>
    </row>
    <row r="19" spans="2:16" x14ac:dyDescent="0.25">
      <c r="B19" s="2" t="s">
        <v>18</v>
      </c>
      <c r="C19" s="2" t="s">
        <v>53</v>
      </c>
      <c r="E19" s="19" t="s">
        <v>42</v>
      </c>
      <c r="F19" s="20" t="s">
        <v>74</v>
      </c>
      <c r="H19" s="40" t="s">
        <v>63</v>
      </c>
      <c r="I19" s="51" t="s">
        <v>176</v>
      </c>
      <c r="J19" s="24">
        <v>11161</v>
      </c>
      <c r="L19" s="140" t="s">
        <v>173</v>
      </c>
      <c r="M19" s="199" t="s">
        <v>476</v>
      </c>
      <c r="N19" s="140" t="s">
        <v>132</v>
      </c>
      <c r="O19" s="195" t="s">
        <v>458</v>
      </c>
      <c r="P19" s="156">
        <v>100</v>
      </c>
    </row>
    <row r="20" spans="2:16" x14ac:dyDescent="0.25">
      <c r="B20" s="2" t="s">
        <v>18</v>
      </c>
      <c r="C20" s="2" t="s">
        <v>54</v>
      </c>
      <c r="E20" s="19" t="s">
        <v>42</v>
      </c>
      <c r="F20" s="20" t="s">
        <v>75</v>
      </c>
      <c r="H20" s="40" t="s">
        <v>63</v>
      </c>
      <c r="I20" s="51" t="s">
        <v>178</v>
      </c>
      <c r="J20" s="24">
        <v>11162</v>
      </c>
      <c r="L20" s="140" t="s">
        <v>175</v>
      </c>
      <c r="M20" s="199" t="s">
        <v>476</v>
      </c>
      <c r="N20" s="140" t="s">
        <v>132</v>
      </c>
      <c r="O20" s="195" t="s">
        <v>458</v>
      </c>
      <c r="P20" s="156">
        <v>100</v>
      </c>
    </row>
    <row r="21" spans="2:16" ht="24" x14ac:dyDescent="0.25">
      <c r="B21" s="2" t="s">
        <v>18</v>
      </c>
      <c r="C21" s="2" t="s">
        <v>44</v>
      </c>
      <c r="E21" s="19" t="s">
        <v>42</v>
      </c>
      <c r="F21" s="20" t="s">
        <v>76</v>
      </c>
      <c r="H21" s="40" t="s">
        <v>63</v>
      </c>
      <c r="I21" s="51" t="s">
        <v>179</v>
      </c>
      <c r="J21" s="24">
        <v>11163</v>
      </c>
      <c r="L21" s="140" t="s">
        <v>177</v>
      </c>
      <c r="M21" s="199" t="s">
        <v>476</v>
      </c>
      <c r="N21" s="187" t="s">
        <v>133</v>
      </c>
      <c r="O21" s="157">
        <v>4</v>
      </c>
      <c r="P21" s="157">
        <v>4</v>
      </c>
    </row>
    <row r="22" spans="2:16" x14ac:dyDescent="0.25">
      <c r="B22" s="2" t="s">
        <v>18</v>
      </c>
      <c r="C22" s="2" t="s">
        <v>55</v>
      </c>
      <c r="E22" s="19" t="s">
        <v>42</v>
      </c>
      <c r="F22" s="20" t="s">
        <v>77</v>
      </c>
      <c r="H22" s="40" t="s">
        <v>63</v>
      </c>
      <c r="I22" s="51" t="s">
        <v>180</v>
      </c>
      <c r="J22" s="24">
        <v>11164</v>
      </c>
      <c r="L22" s="140" t="s">
        <v>184</v>
      </c>
      <c r="M22" s="199" t="s">
        <v>476</v>
      </c>
      <c r="N22" s="187" t="s">
        <v>133</v>
      </c>
      <c r="O22" s="157">
        <v>4</v>
      </c>
      <c r="P22" s="157">
        <v>4</v>
      </c>
    </row>
    <row r="23" spans="2:16" ht="25.5" x14ac:dyDescent="0.25">
      <c r="B23" s="2" t="s">
        <v>18</v>
      </c>
      <c r="C23" s="2" t="s">
        <v>45</v>
      </c>
      <c r="E23" s="21" t="s">
        <v>50</v>
      </c>
      <c r="F23" s="21" t="s">
        <v>78</v>
      </c>
      <c r="H23" s="52" t="s">
        <v>64</v>
      </c>
      <c r="I23" s="53" t="s">
        <v>181</v>
      </c>
      <c r="J23" s="24">
        <v>11211</v>
      </c>
      <c r="L23" s="140" t="s">
        <v>185</v>
      </c>
      <c r="M23" s="199" t="s">
        <v>476</v>
      </c>
      <c r="N23" s="187" t="s">
        <v>133</v>
      </c>
      <c r="O23" s="157">
        <v>1</v>
      </c>
      <c r="P23" s="157">
        <v>2</v>
      </c>
    </row>
    <row r="24" spans="2:16" ht="24" x14ac:dyDescent="0.25">
      <c r="B24" s="4" t="s">
        <v>19</v>
      </c>
      <c r="C24" s="4" t="s">
        <v>56</v>
      </c>
      <c r="E24" s="21" t="s">
        <v>50</v>
      </c>
      <c r="F24" s="21" t="s">
        <v>79</v>
      </c>
      <c r="H24" s="52" t="s">
        <v>64</v>
      </c>
      <c r="I24" s="53" t="s">
        <v>182</v>
      </c>
      <c r="J24" s="24">
        <v>11212</v>
      </c>
      <c r="L24" s="140" t="s">
        <v>186</v>
      </c>
      <c r="M24" s="199" t="s">
        <v>479</v>
      </c>
      <c r="N24" s="140" t="s">
        <v>132</v>
      </c>
      <c r="O24" s="157">
        <v>25</v>
      </c>
      <c r="P24" s="156">
        <v>25</v>
      </c>
    </row>
    <row r="25" spans="2:16" x14ac:dyDescent="0.25">
      <c r="B25" s="4" t="s">
        <v>19</v>
      </c>
      <c r="C25" s="4" t="s">
        <v>57</v>
      </c>
      <c r="E25" s="21" t="s">
        <v>50</v>
      </c>
      <c r="F25" s="21" t="s">
        <v>80</v>
      </c>
      <c r="H25" s="52" t="s">
        <v>64</v>
      </c>
      <c r="I25" s="53" t="s">
        <v>183</v>
      </c>
      <c r="J25" s="24">
        <v>11213</v>
      </c>
      <c r="L25" s="140" t="s">
        <v>135</v>
      </c>
      <c r="M25" s="199" t="s">
        <v>476</v>
      </c>
      <c r="N25" s="140" t="s">
        <v>132</v>
      </c>
      <c r="O25" s="195" t="s">
        <v>458</v>
      </c>
      <c r="P25" s="156">
        <v>100</v>
      </c>
    </row>
    <row r="26" spans="2:16" ht="25.5" x14ac:dyDescent="0.25">
      <c r="B26" s="4" t="s">
        <v>19</v>
      </c>
      <c r="C26" s="4" t="s">
        <v>444</v>
      </c>
      <c r="E26" s="21" t="s">
        <v>50</v>
      </c>
      <c r="F26" s="21" t="s">
        <v>81</v>
      </c>
      <c r="H26" s="52" t="s">
        <v>64</v>
      </c>
      <c r="I26" s="54" t="s">
        <v>187</v>
      </c>
      <c r="J26" s="24">
        <v>11214</v>
      </c>
      <c r="L26" s="140" t="s">
        <v>136</v>
      </c>
      <c r="M26" s="199" t="s">
        <v>478</v>
      </c>
      <c r="N26" s="140" t="s">
        <v>137</v>
      </c>
      <c r="O26" s="157" t="s">
        <v>457</v>
      </c>
      <c r="P26" s="157" t="s">
        <v>138</v>
      </c>
    </row>
    <row r="27" spans="2:16" ht="25.5" x14ac:dyDescent="0.25">
      <c r="E27" s="21" t="s">
        <v>50</v>
      </c>
      <c r="F27" s="21" t="s">
        <v>82</v>
      </c>
      <c r="H27" s="55" t="s">
        <v>65</v>
      </c>
      <c r="I27" s="56" t="s">
        <v>189</v>
      </c>
      <c r="J27" s="24">
        <v>11221</v>
      </c>
      <c r="L27" s="140" t="s">
        <v>139</v>
      </c>
      <c r="M27" s="199" t="s">
        <v>478</v>
      </c>
      <c r="N27" s="140" t="s">
        <v>137</v>
      </c>
      <c r="O27" s="157">
        <v>55</v>
      </c>
      <c r="P27" s="157">
        <v>80</v>
      </c>
    </row>
    <row r="28" spans="2:16" ht="25.5" x14ac:dyDescent="0.25">
      <c r="E28" s="21" t="s">
        <v>50</v>
      </c>
      <c r="F28" s="21" t="s">
        <v>83</v>
      </c>
      <c r="H28" s="55" t="s">
        <v>65</v>
      </c>
      <c r="I28" s="56" t="s">
        <v>191</v>
      </c>
      <c r="J28" s="24">
        <v>11222</v>
      </c>
      <c r="L28" s="142" t="s">
        <v>188</v>
      </c>
      <c r="M28" s="199" t="s">
        <v>478</v>
      </c>
      <c r="N28" s="187" t="s">
        <v>133</v>
      </c>
      <c r="O28" s="157">
        <v>47</v>
      </c>
      <c r="P28" s="157">
        <v>120</v>
      </c>
    </row>
    <row r="29" spans="2:16" ht="25.5" x14ac:dyDescent="0.25">
      <c r="C29" s="153" t="s">
        <v>449</v>
      </c>
      <c r="E29" s="21" t="s">
        <v>50</v>
      </c>
      <c r="F29" s="21" t="s">
        <v>84</v>
      </c>
      <c r="H29" s="55" t="s">
        <v>65</v>
      </c>
      <c r="I29" s="56" t="s">
        <v>192</v>
      </c>
      <c r="J29" s="24">
        <v>11223</v>
      </c>
      <c r="L29" s="142" t="s">
        <v>140</v>
      </c>
      <c r="M29" s="204" t="s">
        <v>479</v>
      </c>
      <c r="N29" s="187" t="s">
        <v>133</v>
      </c>
      <c r="O29" s="157">
        <v>47</v>
      </c>
      <c r="P29" s="157">
        <v>47</v>
      </c>
    </row>
    <row r="30" spans="2:16" ht="25.5" x14ac:dyDescent="0.25">
      <c r="C30" s="153" t="s">
        <v>447</v>
      </c>
      <c r="E30" s="22" t="s">
        <v>51</v>
      </c>
      <c r="F30" s="22" t="s">
        <v>85</v>
      </c>
      <c r="H30" s="55" t="s">
        <v>65</v>
      </c>
      <c r="I30" s="56" t="s">
        <v>194</v>
      </c>
      <c r="J30" s="24">
        <v>11224</v>
      </c>
      <c r="L30" s="140" t="s">
        <v>190</v>
      </c>
      <c r="M30" s="199" t="s">
        <v>476</v>
      </c>
      <c r="N30" s="140" t="s">
        <v>132</v>
      </c>
      <c r="O30" s="195" t="s">
        <v>458</v>
      </c>
      <c r="P30" s="157">
        <v>100</v>
      </c>
    </row>
    <row r="31" spans="2:16" ht="25.5" x14ac:dyDescent="0.25">
      <c r="C31" s="153" t="s">
        <v>448</v>
      </c>
      <c r="E31" s="22" t="s">
        <v>51</v>
      </c>
      <c r="F31" s="22" t="s">
        <v>86</v>
      </c>
      <c r="H31" s="57" t="s">
        <v>66</v>
      </c>
      <c r="I31" s="58" t="s">
        <v>197</v>
      </c>
      <c r="J31" s="24">
        <v>11311</v>
      </c>
      <c r="L31" s="140" t="s">
        <v>195</v>
      </c>
      <c r="M31" s="199" t="s">
        <v>476</v>
      </c>
      <c r="N31" s="187" t="s">
        <v>133</v>
      </c>
      <c r="O31" s="157">
        <v>9</v>
      </c>
      <c r="P31" s="157">
        <v>30</v>
      </c>
    </row>
    <row r="32" spans="2:16" ht="25.5" x14ac:dyDescent="0.25">
      <c r="C32" s="153" t="s">
        <v>469</v>
      </c>
      <c r="E32" s="23" t="s">
        <v>43</v>
      </c>
      <c r="F32" s="23" t="s">
        <v>87</v>
      </c>
      <c r="H32" s="57" t="s">
        <v>66</v>
      </c>
      <c r="I32" s="58" t="s">
        <v>199</v>
      </c>
      <c r="J32" s="24">
        <v>11312</v>
      </c>
      <c r="L32" s="140" t="s">
        <v>196</v>
      </c>
      <c r="M32" s="199" t="s">
        <v>476</v>
      </c>
      <c r="N32" s="187" t="s">
        <v>133</v>
      </c>
      <c r="O32" s="195" t="s">
        <v>458</v>
      </c>
      <c r="P32" s="156">
        <v>10</v>
      </c>
    </row>
    <row r="33" spans="2:16" x14ac:dyDescent="0.25">
      <c r="C33" s="154" t="s">
        <v>455</v>
      </c>
      <c r="E33" s="23" t="s">
        <v>43</v>
      </c>
      <c r="F33" s="23" t="s">
        <v>88</v>
      </c>
      <c r="H33" s="57" t="s">
        <v>66</v>
      </c>
      <c r="I33" s="58" t="s">
        <v>201</v>
      </c>
      <c r="J33" s="24">
        <v>11313</v>
      </c>
      <c r="L33" s="140" t="s">
        <v>193</v>
      </c>
      <c r="M33" s="199" t="s">
        <v>478</v>
      </c>
      <c r="N33" s="140" t="s">
        <v>132</v>
      </c>
      <c r="O33" s="156">
        <v>73.3</v>
      </c>
      <c r="P33" s="156">
        <v>80</v>
      </c>
    </row>
    <row r="34" spans="2:16" x14ac:dyDescent="0.25">
      <c r="C34" s="153" t="s">
        <v>456</v>
      </c>
      <c r="E34" s="23" t="s">
        <v>43</v>
      </c>
      <c r="F34" s="23" t="s">
        <v>89</v>
      </c>
      <c r="H34" s="59" t="s">
        <v>67</v>
      </c>
      <c r="I34" s="60" t="s">
        <v>202</v>
      </c>
      <c r="J34" s="24">
        <v>11321</v>
      </c>
      <c r="L34" s="140" t="s">
        <v>141</v>
      </c>
      <c r="M34" s="199" t="s">
        <v>478</v>
      </c>
      <c r="N34" s="140" t="s">
        <v>142</v>
      </c>
      <c r="O34" s="156">
        <v>10</v>
      </c>
      <c r="P34" s="156">
        <v>100</v>
      </c>
    </row>
    <row r="35" spans="2:16" x14ac:dyDescent="0.25">
      <c r="C35" s="153" t="s">
        <v>470</v>
      </c>
      <c r="E35" s="23" t="s">
        <v>43</v>
      </c>
      <c r="F35" s="23" t="s">
        <v>90</v>
      </c>
      <c r="H35" s="59" t="s">
        <v>67</v>
      </c>
      <c r="I35" s="61" t="s">
        <v>203</v>
      </c>
      <c r="J35" s="24">
        <v>11322</v>
      </c>
      <c r="L35" s="187" t="s">
        <v>198</v>
      </c>
      <c r="M35" s="199" t="s">
        <v>476</v>
      </c>
      <c r="N35" s="187" t="s">
        <v>133</v>
      </c>
      <c r="O35" s="195" t="s">
        <v>458</v>
      </c>
      <c r="P35" s="188">
        <v>302</v>
      </c>
    </row>
    <row r="36" spans="2:16" x14ac:dyDescent="0.25">
      <c r="C36" s="153" t="s">
        <v>454</v>
      </c>
      <c r="E36" s="23" t="s">
        <v>43</v>
      </c>
      <c r="F36" s="23" t="s">
        <v>91</v>
      </c>
      <c r="H36" s="59" t="s">
        <v>67</v>
      </c>
      <c r="I36" s="61" t="s">
        <v>207</v>
      </c>
      <c r="J36" s="24">
        <v>11323</v>
      </c>
      <c r="L36" s="193" t="s">
        <v>200</v>
      </c>
      <c r="M36" s="199" t="s">
        <v>478</v>
      </c>
      <c r="N36" s="187" t="s">
        <v>133</v>
      </c>
      <c r="O36" s="188">
        <v>67</v>
      </c>
      <c r="P36" s="188">
        <v>80</v>
      </c>
    </row>
    <row r="37" spans="2:16" ht="25.5" x14ac:dyDescent="0.25">
      <c r="C37" s="153" t="s">
        <v>451</v>
      </c>
      <c r="E37" s="25" t="s">
        <v>52</v>
      </c>
      <c r="F37" s="25" t="s">
        <v>92</v>
      </c>
      <c r="H37" s="62" t="s">
        <v>68</v>
      </c>
      <c r="I37" s="196" t="s">
        <v>481</v>
      </c>
      <c r="J37" s="197">
        <v>11331</v>
      </c>
      <c r="L37" s="194" t="s">
        <v>143</v>
      </c>
      <c r="M37" s="204" t="s">
        <v>476</v>
      </c>
      <c r="N37" s="187" t="s">
        <v>133</v>
      </c>
      <c r="O37" s="195" t="s">
        <v>458</v>
      </c>
      <c r="P37" s="188">
        <v>20000</v>
      </c>
    </row>
    <row r="38" spans="2:16" ht="25.5" x14ac:dyDescent="0.25">
      <c r="C38" s="153" t="s">
        <v>471</v>
      </c>
      <c r="E38" s="25" t="s">
        <v>52</v>
      </c>
      <c r="F38" s="25" t="s">
        <v>93</v>
      </c>
      <c r="H38" s="63" t="s">
        <v>69</v>
      </c>
      <c r="I38" s="64" t="s">
        <v>246</v>
      </c>
      <c r="J38" s="24">
        <v>21111</v>
      </c>
      <c r="L38" s="140" t="s">
        <v>204</v>
      </c>
      <c r="M38" s="199" t="s">
        <v>478</v>
      </c>
      <c r="N38" s="140" t="s">
        <v>132</v>
      </c>
      <c r="O38" s="157">
        <v>62</v>
      </c>
      <c r="P38" s="157">
        <v>100</v>
      </c>
    </row>
    <row r="39" spans="2:16" x14ac:dyDescent="0.25">
      <c r="C39" s="153" t="s">
        <v>473</v>
      </c>
      <c r="E39" s="25" t="s">
        <v>52</v>
      </c>
      <c r="F39" s="25" t="s">
        <v>94</v>
      </c>
      <c r="H39" s="63" t="s">
        <v>69</v>
      </c>
      <c r="I39" s="65" t="s">
        <v>247</v>
      </c>
      <c r="J39" s="24">
        <v>21112</v>
      </c>
      <c r="L39" s="140" t="s">
        <v>205</v>
      </c>
      <c r="M39" s="199" t="s">
        <v>476</v>
      </c>
      <c r="N39" s="187" t="s">
        <v>133</v>
      </c>
      <c r="O39" s="157">
        <v>700</v>
      </c>
      <c r="P39" s="157">
        <v>1000</v>
      </c>
    </row>
    <row r="40" spans="2:16" x14ac:dyDescent="0.25">
      <c r="C40" s="153" t="s">
        <v>472</v>
      </c>
      <c r="E40" s="25" t="s">
        <v>52</v>
      </c>
      <c r="F40" s="25" t="s">
        <v>95</v>
      </c>
      <c r="H40" s="63" t="s">
        <v>69</v>
      </c>
      <c r="I40" s="65" t="s">
        <v>248</v>
      </c>
      <c r="J40" s="24">
        <v>21113</v>
      </c>
      <c r="L40" s="140" t="s">
        <v>206</v>
      </c>
      <c r="M40" s="199" t="s">
        <v>476</v>
      </c>
      <c r="N40" s="140" t="s">
        <v>132</v>
      </c>
      <c r="O40" s="195" t="s">
        <v>458</v>
      </c>
      <c r="P40" s="156">
        <v>100</v>
      </c>
    </row>
    <row r="41" spans="2:16" x14ac:dyDescent="0.25">
      <c r="C41" s="153" t="s">
        <v>450</v>
      </c>
      <c r="E41" s="26" t="s">
        <v>53</v>
      </c>
      <c r="F41" s="27" t="s">
        <v>96</v>
      </c>
      <c r="H41" s="63" t="s">
        <v>69</v>
      </c>
      <c r="I41" s="66" t="s">
        <v>249</v>
      </c>
      <c r="J41" s="24">
        <v>21114</v>
      </c>
      <c r="L41" s="140" t="s">
        <v>208</v>
      </c>
      <c r="M41" s="199" t="s">
        <v>477</v>
      </c>
      <c r="N41" s="140" t="s">
        <v>132</v>
      </c>
      <c r="O41" s="195" t="s">
        <v>458</v>
      </c>
      <c r="P41" s="156">
        <v>100</v>
      </c>
    </row>
    <row r="42" spans="2:16" ht="25.5" x14ac:dyDescent="0.25">
      <c r="C42" s="153" t="s">
        <v>453</v>
      </c>
      <c r="E42" s="26" t="s">
        <v>53</v>
      </c>
      <c r="F42" s="27" t="s">
        <v>97</v>
      </c>
      <c r="H42" s="63" t="s">
        <v>69</v>
      </c>
      <c r="I42" s="66" t="s">
        <v>250</v>
      </c>
      <c r="J42" s="24">
        <v>21115</v>
      </c>
      <c r="L42" s="190" t="s">
        <v>209</v>
      </c>
      <c r="M42" s="199" t="s">
        <v>476</v>
      </c>
      <c r="N42" s="187" t="s">
        <v>133</v>
      </c>
      <c r="O42" s="157">
        <v>3</v>
      </c>
      <c r="P42" s="157">
        <v>10</v>
      </c>
    </row>
    <row r="43" spans="2:16" x14ac:dyDescent="0.25">
      <c r="C43" s="153" t="s">
        <v>452</v>
      </c>
      <c r="E43" s="28" t="s">
        <v>54</v>
      </c>
      <c r="F43" s="28" t="s">
        <v>98</v>
      </c>
      <c r="H43" s="63" t="s">
        <v>69</v>
      </c>
      <c r="I43" s="65" t="s">
        <v>251</v>
      </c>
      <c r="J43" s="24">
        <v>21116</v>
      </c>
      <c r="L43" s="190" t="s">
        <v>210</v>
      </c>
      <c r="M43" s="199" t="s">
        <v>476</v>
      </c>
      <c r="N43" s="187" t="s">
        <v>133</v>
      </c>
      <c r="O43" s="157">
        <v>376</v>
      </c>
      <c r="P43" s="157">
        <v>1000</v>
      </c>
    </row>
    <row r="44" spans="2:16" x14ac:dyDescent="0.25">
      <c r="C44" s="153" t="s">
        <v>474</v>
      </c>
      <c r="E44" s="28" t="s">
        <v>54</v>
      </c>
      <c r="F44" s="28" t="s">
        <v>99</v>
      </c>
      <c r="H44" s="63" t="s">
        <v>69</v>
      </c>
      <c r="I44" s="65" t="s">
        <v>253</v>
      </c>
      <c r="J44" s="24">
        <v>21117</v>
      </c>
      <c r="L44" s="190" t="s">
        <v>211</v>
      </c>
      <c r="M44" s="199" t="s">
        <v>478</v>
      </c>
      <c r="N44" s="187" t="s">
        <v>133</v>
      </c>
      <c r="O44" s="157">
        <v>2653</v>
      </c>
      <c r="P44" s="157">
        <v>8000</v>
      </c>
    </row>
    <row r="45" spans="2:16" x14ac:dyDescent="0.25">
      <c r="E45" s="29" t="s">
        <v>44</v>
      </c>
      <c r="F45" s="29" t="s">
        <v>100</v>
      </c>
      <c r="H45" s="63" t="s">
        <v>69</v>
      </c>
      <c r="I45" s="65" t="s">
        <v>256</v>
      </c>
      <c r="J45" s="24">
        <v>21118</v>
      </c>
      <c r="L45" s="190" t="s">
        <v>212</v>
      </c>
      <c r="M45" s="199" t="s">
        <v>476</v>
      </c>
      <c r="N45" s="187" t="s">
        <v>133</v>
      </c>
      <c r="O45" s="157">
        <v>17</v>
      </c>
      <c r="P45" s="157">
        <v>40</v>
      </c>
    </row>
    <row r="46" spans="2:16" x14ac:dyDescent="0.25">
      <c r="B46" t="s">
        <v>46</v>
      </c>
      <c r="E46" s="29" t="s">
        <v>44</v>
      </c>
      <c r="F46" s="29" t="s">
        <v>101</v>
      </c>
      <c r="H46" s="67" t="s">
        <v>70</v>
      </c>
      <c r="I46" s="68" t="s">
        <v>258</v>
      </c>
      <c r="J46" s="24">
        <v>21121</v>
      </c>
      <c r="L46" s="141" t="s">
        <v>213</v>
      </c>
      <c r="M46" s="199" t="s">
        <v>477</v>
      </c>
      <c r="N46" s="140" t="s">
        <v>142</v>
      </c>
      <c r="O46" s="155">
        <v>0</v>
      </c>
      <c r="P46" s="155">
        <v>80</v>
      </c>
    </row>
    <row r="47" spans="2:16" ht="25.5" x14ac:dyDescent="0.25">
      <c r="B47" s="167" t="s">
        <v>28</v>
      </c>
      <c r="E47" s="29" t="s">
        <v>44</v>
      </c>
      <c r="F47" s="29" t="s">
        <v>102</v>
      </c>
      <c r="H47" s="67" t="s">
        <v>70</v>
      </c>
      <c r="I47" s="68" t="s">
        <v>121</v>
      </c>
      <c r="J47" s="24">
        <v>21122</v>
      </c>
      <c r="L47" s="141" t="s">
        <v>214</v>
      </c>
      <c r="M47" s="198" t="s">
        <v>478</v>
      </c>
      <c r="N47" s="187" t="s">
        <v>133</v>
      </c>
      <c r="O47" s="155">
        <v>13</v>
      </c>
      <c r="P47" s="155">
        <v>24</v>
      </c>
    </row>
    <row r="48" spans="2:16" x14ac:dyDescent="0.25">
      <c r="B48" s="167" t="s">
        <v>29</v>
      </c>
      <c r="E48" s="28" t="s">
        <v>55</v>
      </c>
      <c r="F48" s="28" t="s">
        <v>103</v>
      </c>
      <c r="H48" s="67" t="s">
        <v>70</v>
      </c>
      <c r="I48" s="68" t="s">
        <v>260</v>
      </c>
      <c r="J48" s="24">
        <v>21123</v>
      </c>
      <c r="L48" s="141" t="s">
        <v>215</v>
      </c>
      <c r="M48" s="199" t="s">
        <v>479</v>
      </c>
      <c r="N48" s="140" t="s">
        <v>142</v>
      </c>
      <c r="O48" s="200">
        <v>100</v>
      </c>
      <c r="P48" s="158">
        <v>100</v>
      </c>
    </row>
    <row r="49" spans="5:16" x14ac:dyDescent="0.25">
      <c r="E49" s="28" t="s">
        <v>55</v>
      </c>
      <c r="F49" s="28" t="s">
        <v>104</v>
      </c>
      <c r="H49" s="67" t="s">
        <v>70</v>
      </c>
      <c r="I49" s="68" t="s">
        <v>263</v>
      </c>
      <c r="J49" s="24">
        <v>21124</v>
      </c>
      <c r="L49" s="141" t="s">
        <v>252</v>
      </c>
      <c r="M49" s="199" t="s">
        <v>479</v>
      </c>
      <c r="N49" s="140" t="s">
        <v>142</v>
      </c>
      <c r="O49" s="158">
        <v>100</v>
      </c>
      <c r="P49" s="158">
        <v>100</v>
      </c>
    </row>
    <row r="50" spans="5:16" x14ac:dyDescent="0.25">
      <c r="E50" s="27" t="s">
        <v>45</v>
      </c>
      <c r="F50" s="27" t="s">
        <v>105</v>
      </c>
      <c r="H50" s="69" t="s">
        <v>71</v>
      </c>
      <c r="I50" s="70" t="s">
        <v>265</v>
      </c>
      <c r="J50" s="24">
        <v>21131</v>
      </c>
      <c r="L50" s="141" t="s">
        <v>216</v>
      </c>
      <c r="M50" s="199" t="s">
        <v>477</v>
      </c>
      <c r="N50" s="187" t="s">
        <v>133</v>
      </c>
      <c r="O50" s="200" t="s">
        <v>458</v>
      </c>
      <c r="P50" s="158">
        <v>600</v>
      </c>
    </row>
    <row r="51" spans="5:16" ht="25.5" x14ac:dyDescent="0.25">
      <c r="E51" s="31" t="s">
        <v>56</v>
      </c>
      <c r="F51" s="31" t="s">
        <v>106</v>
      </c>
      <c r="H51" s="69" t="s">
        <v>71</v>
      </c>
      <c r="I51" s="70" t="s">
        <v>267</v>
      </c>
      <c r="J51" s="24">
        <v>21132</v>
      </c>
      <c r="L51" s="141" t="s">
        <v>254</v>
      </c>
      <c r="M51" s="199" t="s">
        <v>476</v>
      </c>
      <c r="N51" s="187" t="s">
        <v>133</v>
      </c>
      <c r="O51" s="155">
        <v>2</v>
      </c>
      <c r="P51" s="155">
        <v>6</v>
      </c>
    </row>
    <row r="52" spans="5:16" ht="25.5" x14ac:dyDescent="0.25">
      <c r="E52" s="31" t="s">
        <v>56</v>
      </c>
      <c r="F52" s="31" t="s">
        <v>107</v>
      </c>
      <c r="H52" s="71" t="s">
        <v>72</v>
      </c>
      <c r="I52" s="72" t="s">
        <v>270</v>
      </c>
      <c r="J52" s="24">
        <v>21141</v>
      </c>
      <c r="L52" s="141" t="s">
        <v>255</v>
      </c>
      <c r="M52" s="199" t="s">
        <v>476</v>
      </c>
      <c r="N52" s="187" t="s">
        <v>133</v>
      </c>
      <c r="O52" s="200" t="s">
        <v>458</v>
      </c>
      <c r="P52" s="158">
        <v>8</v>
      </c>
    </row>
    <row r="53" spans="5:16" x14ac:dyDescent="0.25">
      <c r="E53" s="31" t="s">
        <v>56</v>
      </c>
      <c r="F53" s="31" t="s">
        <v>108</v>
      </c>
      <c r="H53" s="71" t="s">
        <v>72</v>
      </c>
      <c r="I53" s="73" t="s">
        <v>271</v>
      </c>
      <c r="J53" s="24">
        <v>21142</v>
      </c>
      <c r="L53" s="141" t="s">
        <v>257</v>
      </c>
      <c r="M53" s="199" t="s">
        <v>476</v>
      </c>
      <c r="N53" s="187" t="s">
        <v>133</v>
      </c>
      <c r="O53" s="200" t="s">
        <v>458</v>
      </c>
      <c r="P53" s="219">
        <v>100</v>
      </c>
    </row>
    <row r="54" spans="5:16" ht="25.5" x14ac:dyDescent="0.25">
      <c r="E54" s="32" t="s">
        <v>57</v>
      </c>
      <c r="F54" s="32" t="s">
        <v>109</v>
      </c>
      <c r="H54" s="71" t="s">
        <v>72</v>
      </c>
      <c r="I54" s="71" t="s">
        <v>273</v>
      </c>
      <c r="J54" s="24">
        <v>21143</v>
      </c>
      <c r="L54" s="141" t="s">
        <v>217</v>
      </c>
      <c r="M54" s="199" t="s">
        <v>476</v>
      </c>
      <c r="N54" s="187" t="s">
        <v>133</v>
      </c>
      <c r="O54" s="200" t="s">
        <v>458</v>
      </c>
      <c r="P54" s="155">
        <v>8</v>
      </c>
    </row>
    <row r="55" spans="5:16" ht="25.5" x14ac:dyDescent="0.25">
      <c r="E55" s="32" t="s">
        <v>57</v>
      </c>
      <c r="F55" s="32" t="s">
        <v>110</v>
      </c>
      <c r="H55" s="71" t="s">
        <v>72</v>
      </c>
      <c r="I55" s="72" t="s">
        <v>274</v>
      </c>
      <c r="J55" s="24">
        <v>21144</v>
      </c>
      <c r="L55" s="141" t="s">
        <v>259</v>
      </c>
      <c r="M55" s="199" t="s">
        <v>476</v>
      </c>
      <c r="N55" s="187" t="s">
        <v>133</v>
      </c>
      <c r="O55" s="200" t="s">
        <v>458</v>
      </c>
      <c r="P55" s="155">
        <v>4</v>
      </c>
    </row>
    <row r="56" spans="5:16" ht="38.25" x14ac:dyDescent="0.25">
      <c r="E56" s="32" t="s">
        <v>57</v>
      </c>
      <c r="F56" s="32" t="s">
        <v>111</v>
      </c>
      <c r="H56" s="71" t="s">
        <v>72</v>
      </c>
      <c r="I56" s="73" t="s">
        <v>276</v>
      </c>
      <c r="J56" s="24">
        <v>21145</v>
      </c>
      <c r="L56" s="141" t="s">
        <v>261</v>
      </c>
      <c r="M56" s="199" t="s">
        <v>476</v>
      </c>
      <c r="N56" s="187" t="s">
        <v>133</v>
      </c>
      <c r="O56" s="200" t="s">
        <v>458</v>
      </c>
      <c r="P56" s="158">
        <v>1000</v>
      </c>
    </row>
    <row r="57" spans="5:16" ht="25.5" x14ac:dyDescent="0.25">
      <c r="E57" s="33" t="s">
        <v>444</v>
      </c>
      <c r="F57" s="34" t="s">
        <v>112</v>
      </c>
      <c r="H57" s="71" t="s">
        <v>72</v>
      </c>
      <c r="I57" s="72" t="s">
        <v>279</v>
      </c>
      <c r="J57" s="24">
        <v>21146</v>
      </c>
      <c r="L57" s="141" t="s">
        <v>262</v>
      </c>
      <c r="M57" s="199" t="s">
        <v>476</v>
      </c>
      <c r="N57" s="187" t="s">
        <v>133</v>
      </c>
      <c r="O57" s="200" t="s">
        <v>458</v>
      </c>
      <c r="P57" s="155">
        <v>10</v>
      </c>
    </row>
    <row r="58" spans="5:16" ht="25.5" x14ac:dyDescent="0.25">
      <c r="E58" s="33" t="s">
        <v>444</v>
      </c>
      <c r="F58" s="34" t="s">
        <v>113</v>
      </c>
      <c r="H58" s="74" t="s">
        <v>73</v>
      </c>
      <c r="I58" s="75" t="s">
        <v>280</v>
      </c>
      <c r="J58" s="24">
        <v>21151</v>
      </c>
      <c r="L58" s="141" t="s">
        <v>264</v>
      </c>
      <c r="M58" s="199" t="s">
        <v>478</v>
      </c>
      <c r="N58" s="187" t="s">
        <v>133</v>
      </c>
      <c r="O58" s="155">
        <v>2</v>
      </c>
      <c r="P58" s="155">
        <v>6</v>
      </c>
    </row>
    <row r="59" spans="5:16" x14ac:dyDescent="0.25">
      <c r="E59" s="33" t="s">
        <v>444</v>
      </c>
      <c r="F59" s="34" t="s">
        <v>114</v>
      </c>
      <c r="H59" s="78" t="s">
        <v>74</v>
      </c>
      <c r="I59" s="79" t="s">
        <v>282</v>
      </c>
      <c r="J59" s="24">
        <v>21211</v>
      </c>
      <c r="L59" s="141" t="s">
        <v>266</v>
      </c>
      <c r="M59" s="199" t="s">
        <v>476</v>
      </c>
      <c r="N59" s="187" t="s">
        <v>133</v>
      </c>
      <c r="O59" s="195" t="s">
        <v>458</v>
      </c>
      <c r="P59" s="157">
        <v>100</v>
      </c>
    </row>
    <row r="60" spans="5:16" x14ac:dyDescent="0.25">
      <c r="E60" s="33" t="s">
        <v>444</v>
      </c>
      <c r="F60" s="34" t="s">
        <v>115</v>
      </c>
      <c r="H60" s="78" t="s">
        <v>74</v>
      </c>
      <c r="I60" s="79" t="s">
        <v>284</v>
      </c>
      <c r="J60" s="24">
        <v>21212</v>
      </c>
      <c r="L60" s="143" t="s">
        <v>268</v>
      </c>
      <c r="M60" s="199" t="s">
        <v>476</v>
      </c>
      <c r="N60" s="187" t="s">
        <v>133</v>
      </c>
      <c r="O60" s="195" t="s">
        <v>458</v>
      </c>
      <c r="P60" s="157">
        <v>16</v>
      </c>
    </row>
    <row r="61" spans="5:16" ht="25.5" x14ac:dyDescent="0.25">
      <c r="E61" s="33" t="s">
        <v>444</v>
      </c>
      <c r="F61" s="34" t="s">
        <v>116</v>
      </c>
      <c r="H61" s="76" t="s">
        <v>75</v>
      </c>
      <c r="I61" s="77" t="s">
        <v>285</v>
      </c>
      <c r="J61" s="24">
        <v>21221</v>
      </c>
      <c r="L61" s="141" t="s">
        <v>269</v>
      </c>
      <c r="M61" s="199" t="s">
        <v>476</v>
      </c>
      <c r="N61" s="187" t="s">
        <v>133</v>
      </c>
      <c r="O61" s="157">
        <v>0</v>
      </c>
      <c r="P61" s="157">
        <v>5</v>
      </c>
    </row>
    <row r="62" spans="5:16" ht="25.5" x14ac:dyDescent="0.25">
      <c r="E62" s="33" t="s">
        <v>444</v>
      </c>
      <c r="F62" s="34" t="s">
        <v>117</v>
      </c>
      <c r="H62" s="76" t="s">
        <v>75</v>
      </c>
      <c r="I62" s="77" t="s">
        <v>286</v>
      </c>
      <c r="J62" s="24">
        <v>21222</v>
      </c>
      <c r="L62" s="141" t="s">
        <v>272</v>
      </c>
      <c r="M62" s="199" t="s">
        <v>476</v>
      </c>
      <c r="N62" s="187" t="s">
        <v>133</v>
      </c>
      <c r="O62" s="155">
        <v>0</v>
      </c>
      <c r="P62" s="155">
        <v>8</v>
      </c>
    </row>
    <row r="63" spans="5:16" ht="25.5" x14ac:dyDescent="0.25">
      <c r="E63" s="33" t="s">
        <v>444</v>
      </c>
      <c r="F63" s="34" t="s">
        <v>118</v>
      </c>
      <c r="H63" s="76" t="s">
        <v>75</v>
      </c>
      <c r="I63" s="77" t="s">
        <v>287</v>
      </c>
      <c r="J63" s="24">
        <v>21223</v>
      </c>
      <c r="L63" s="141" t="s">
        <v>482</v>
      </c>
      <c r="M63" s="199" t="s">
        <v>476</v>
      </c>
      <c r="N63" s="187" t="s">
        <v>133</v>
      </c>
      <c r="O63" s="195" t="s">
        <v>458</v>
      </c>
      <c r="P63" s="157">
        <v>1200</v>
      </c>
    </row>
    <row r="64" spans="5:16" ht="25.5" x14ac:dyDescent="0.25">
      <c r="H64" s="76" t="s">
        <v>75</v>
      </c>
      <c r="I64" s="77" t="s">
        <v>288</v>
      </c>
      <c r="J64" s="24">
        <v>21224</v>
      </c>
      <c r="L64" s="141" t="s">
        <v>275</v>
      </c>
      <c r="M64" s="199" t="s">
        <v>476</v>
      </c>
      <c r="N64" s="187" t="s">
        <v>133</v>
      </c>
      <c r="O64" s="157">
        <v>0</v>
      </c>
      <c r="P64" s="155">
        <v>4</v>
      </c>
    </row>
    <row r="65" spans="6:16" ht="24" x14ac:dyDescent="0.25">
      <c r="H65" s="76" t="s">
        <v>75</v>
      </c>
      <c r="I65" s="77" t="s">
        <v>290</v>
      </c>
      <c r="J65" s="24">
        <v>21225</v>
      </c>
      <c r="L65" s="141" t="s">
        <v>277</v>
      </c>
      <c r="M65" s="199" t="s">
        <v>476</v>
      </c>
      <c r="N65" s="187" t="s">
        <v>133</v>
      </c>
      <c r="O65" s="155">
        <v>0</v>
      </c>
      <c r="P65" s="155">
        <v>4</v>
      </c>
    </row>
    <row r="66" spans="6:16" ht="25.5" x14ac:dyDescent="0.25">
      <c r="H66" s="76" t="s">
        <v>75</v>
      </c>
      <c r="I66" s="77" t="s">
        <v>291</v>
      </c>
      <c r="J66" s="24">
        <v>21226</v>
      </c>
      <c r="L66" s="141" t="s">
        <v>278</v>
      </c>
      <c r="M66" s="199" t="s">
        <v>476</v>
      </c>
      <c r="N66" s="187" t="s">
        <v>133</v>
      </c>
      <c r="O66" s="200" t="s">
        <v>458</v>
      </c>
      <c r="P66" s="155">
        <v>100</v>
      </c>
    </row>
    <row r="67" spans="6:16" x14ac:dyDescent="0.25">
      <c r="H67" s="76" t="s">
        <v>75</v>
      </c>
      <c r="I67" s="77" t="s">
        <v>292</v>
      </c>
      <c r="J67" s="24">
        <v>21227</v>
      </c>
      <c r="L67" s="141" t="s">
        <v>493</v>
      </c>
      <c r="M67" s="199" t="s">
        <v>476</v>
      </c>
      <c r="N67" s="187" t="s">
        <v>133</v>
      </c>
      <c r="O67" s="155">
        <v>0</v>
      </c>
      <c r="P67" s="155">
        <v>8</v>
      </c>
    </row>
    <row r="68" spans="6:16" ht="25.5" x14ac:dyDescent="0.25">
      <c r="H68" s="76" t="s">
        <v>75</v>
      </c>
      <c r="I68" s="77" t="s">
        <v>293</v>
      </c>
      <c r="J68" s="24">
        <v>21228</v>
      </c>
      <c r="L68" s="141" t="s">
        <v>281</v>
      </c>
      <c r="M68" s="199" t="s">
        <v>476</v>
      </c>
      <c r="N68" s="187" t="s">
        <v>133</v>
      </c>
      <c r="O68" s="200" t="s">
        <v>458</v>
      </c>
      <c r="P68" s="155">
        <v>10000</v>
      </c>
    </row>
    <row r="69" spans="6:16" x14ac:dyDescent="0.25">
      <c r="H69" s="76" t="s">
        <v>75</v>
      </c>
      <c r="I69" s="77" t="s">
        <v>294</v>
      </c>
      <c r="J69" s="24">
        <v>21229</v>
      </c>
      <c r="L69" s="141" t="s">
        <v>283</v>
      </c>
      <c r="M69" s="199" t="s">
        <v>478</v>
      </c>
      <c r="N69" s="187" t="s">
        <v>133</v>
      </c>
      <c r="O69" s="155">
        <v>64</v>
      </c>
      <c r="P69" s="155">
        <v>68</v>
      </c>
    </row>
    <row r="70" spans="6:16" ht="25.5" x14ac:dyDescent="0.25">
      <c r="H70" s="80" t="s">
        <v>125</v>
      </c>
      <c r="I70" s="81" t="s">
        <v>295</v>
      </c>
      <c r="J70" s="24">
        <v>21231</v>
      </c>
      <c r="L70" s="141" t="s">
        <v>218</v>
      </c>
      <c r="M70" s="199" t="s">
        <v>479</v>
      </c>
      <c r="N70" s="140" t="s">
        <v>142</v>
      </c>
      <c r="O70" s="155">
        <v>100</v>
      </c>
      <c r="P70" s="155">
        <v>100</v>
      </c>
    </row>
    <row r="71" spans="6:16" ht="25.5" x14ac:dyDescent="0.25">
      <c r="F71" s="20"/>
      <c r="H71" s="80" t="s">
        <v>125</v>
      </c>
      <c r="I71" s="81" t="s">
        <v>296</v>
      </c>
      <c r="J71" s="24">
        <v>21232</v>
      </c>
      <c r="L71" s="143" t="s">
        <v>219</v>
      </c>
      <c r="M71" s="204" t="s">
        <v>478</v>
      </c>
      <c r="N71" s="142" t="s">
        <v>132</v>
      </c>
      <c r="O71" s="157">
        <v>85</v>
      </c>
      <c r="P71" s="157">
        <v>90</v>
      </c>
    </row>
    <row r="72" spans="6:16" ht="25.5" x14ac:dyDescent="0.25">
      <c r="F72" s="20"/>
      <c r="H72" s="80" t="s">
        <v>125</v>
      </c>
      <c r="I72" s="81" t="s">
        <v>297</v>
      </c>
      <c r="J72" s="24">
        <v>21233</v>
      </c>
      <c r="L72" s="141" t="s">
        <v>220</v>
      </c>
      <c r="M72" s="199" t="s">
        <v>476</v>
      </c>
      <c r="N72" s="187" t="s">
        <v>133</v>
      </c>
      <c r="O72" s="200" t="s">
        <v>458</v>
      </c>
      <c r="P72" s="155">
        <v>3000</v>
      </c>
    </row>
    <row r="73" spans="6:16" ht="25.5" x14ac:dyDescent="0.25">
      <c r="F73" s="20" t="s">
        <v>124</v>
      </c>
      <c r="H73" s="15" t="s">
        <v>77</v>
      </c>
      <c r="I73" s="9" t="s">
        <v>298</v>
      </c>
      <c r="J73" s="24">
        <v>21241</v>
      </c>
      <c r="L73" s="141" t="s">
        <v>221</v>
      </c>
      <c r="M73" s="199" t="s">
        <v>476</v>
      </c>
      <c r="N73" s="187" t="s">
        <v>133</v>
      </c>
      <c r="O73" s="200" t="s">
        <v>458</v>
      </c>
      <c r="P73" s="155">
        <v>3000</v>
      </c>
    </row>
    <row r="74" spans="6:16" x14ac:dyDescent="0.25">
      <c r="F74" s="20"/>
      <c r="H74" s="15" t="s">
        <v>77</v>
      </c>
      <c r="I74" s="9" t="s">
        <v>299</v>
      </c>
      <c r="J74" s="24">
        <v>21242</v>
      </c>
      <c r="L74" s="141" t="s">
        <v>222</v>
      </c>
      <c r="M74" s="199" t="s">
        <v>476</v>
      </c>
      <c r="N74" s="187" t="s">
        <v>133</v>
      </c>
      <c r="O74" s="200" t="s">
        <v>458</v>
      </c>
      <c r="P74" s="155">
        <v>8</v>
      </c>
    </row>
    <row r="75" spans="6:16" ht="25.5" x14ac:dyDescent="0.25">
      <c r="F75" s="21"/>
      <c r="H75" s="84" t="s">
        <v>78</v>
      </c>
      <c r="I75" s="82" t="s">
        <v>300</v>
      </c>
      <c r="J75" s="24">
        <v>21311</v>
      </c>
      <c r="L75" s="141" t="s">
        <v>223</v>
      </c>
      <c r="M75" s="199" t="s">
        <v>479</v>
      </c>
      <c r="N75" s="140" t="s">
        <v>142</v>
      </c>
      <c r="O75" s="155">
        <v>100</v>
      </c>
      <c r="P75" s="155">
        <v>100</v>
      </c>
    </row>
    <row r="76" spans="6:16" ht="25.5" x14ac:dyDescent="0.25">
      <c r="F76" s="21"/>
      <c r="H76" s="84" t="s">
        <v>78</v>
      </c>
      <c r="I76" s="83" t="s">
        <v>301</v>
      </c>
      <c r="J76" s="24">
        <v>21312</v>
      </c>
      <c r="L76" s="141" t="s">
        <v>289</v>
      </c>
      <c r="M76" s="199" t="s">
        <v>478</v>
      </c>
      <c r="N76" s="140" t="s">
        <v>142</v>
      </c>
      <c r="O76" s="155">
        <v>80</v>
      </c>
      <c r="P76" s="155">
        <v>85</v>
      </c>
    </row>
    <row r="77" spans="6:16" ht="25.5" x14ac:dyDescent="0.25">
      <c r="F77" s="21"/>
      <c r="H77" s="84" t="s">
        <v>78</v>
      </c>
      <c r="I77" s="83" t="s">
        <v>495</v>
      </c>
      <c r="J77" s="24">
        <v>21313</v>
      </c>
      <c r="L77" s="141" t="s">
        <v>224</v>
      </c>
      <c r="M77" s="204" t="s">
        <v>478</v>
      </c>
      <c r="N77" s="140" t="s">
        <v>142</v>
      </c>
      <c r="O77" s="219">
        <v>90</v>
      </c>
      <c r="P77" s="219">
        <v>100</v>
      </c>
    </row>
    <row r="78" spans="6:16" x14ac:dyDescent="0.25">
      <c r="F78" s="21"/>
      <c r="H78" s="84" t="s">
        <v>78</v>
      </c>
      <c r="I78" s="83" t="s">
        <v>303</v>
      </c>
      <c r="J78" s="24">
        <v>21314</v>
      </c>
      <c r="L78" s="189" t="s">
        <v>225</v>
      </c>
      <c r="M78" s="199" t="s">
        <v>479</v>
      </c>
      <c r="N78" s="187" t="s">
        <v>132</v>
      </c>
      <c r="O78" s="201">
        <v>100</v>
      </c>
      <c r="P78" s="201">
        <v>100</v>
      </c>
    </row>
    <row r="79" spans="6:16" x14ac:dyDescent="0.25">
      <c r="F79" s="21"/>
      <c r="H79" s="86" t="s">
        <v>126</v>
      </c>
      <c r="I79" s="30" t="s">
        <v>305</v>
      </c>
      <c r="J79" s="24">
        <v>21321</v>
      </c>
      <c r="L79" s="189" t="s">
        <v>226</v>
      </c>
      <c r="M79" s="204" t="s">
        <v>478</v>
      </c>
      <c r="N79" s="187" t="s">
        <v>132</v>
      </c>
      <c r="O79" s="201">
        <v>54</v>
      </c>
      <c r="P79" s="201">
        <v>70</v>
      </c>
    </row>
    <row r="80" spans="6:16" ht="38.25" x14ac:dyDescent="0.25">
      <c r="F80" s="21"/>
      <c r="H80" s="86" t="s">
        <v>126</v>
      </c>
      <c r="I80" s="30" t="s">
        <v>306</v>
      </c>
      <c r="J80" s="24">
        <v>21322</v>
      </c>
      <c r="L80" s="141" t="s">
        <v>227</v>
      </c>
      <c r="M80" s="199" t="s">
        <v>476</v>
      </c>
      <c r="N80" s="187" t="s">
        <v>133</v>
      </c>
      <c r="O80" s="200" t="s">
        <v>458</v>
      </c>
      <c r="P80" s="155">
        <v>8</v>
      </c>
    </row>
    <row r="81" spans="6:16" x14ac:dyDescent="0.25">
      <c r="F81" s="21"/>
      <c r="H81" s="86" t="s">
        <v>126</v>
      </c>
      <c r="I81" s="30" t="s">
        <v>311</v>
      </c>
      <c r="J81" s="24">
        <v>21323</v>
      </c>
      <c r="L81" s="144" t="s">
        <v>228</v>
      </c>
      <c r="M81" s="202" t="s">
        <v>479</v>
      </c>
      <c r="N81" s="140" t="s">
        <v>229</v>
      </c>
      <c r="O81" s="155">
        <v>100</v>
      </c>
      <c r="P81" s="155">
        <v>100</v>
      </c>
    </row>
    <row r="82" spans="6:16" ht="24" x14ac:dyDescent="0.25">
      <c r="F82" s="22"/>
      <c r="H82" s="86" t="s">
        <v>126</v>
      </c>
      <c r="I82" s="30" t="s">
        <v>312</v>
      </c>
      <c r="J82" s="24">
        <v>21324</v>
      </c>
      <c r="L82" s="144" t="s">
        <v>230</v>
      </c>
      <c r="M82" s="202" t="s">
        <v>479</v>
      </c>
      <c r="N82" s="140" t="s">
        <v>142</v>
      </c>
      <c r="O82" s="155">
        <v>100</v>
      </c>
      <c r="P82" s="155">
        <v>100</v>
      </c>
    </row>
    <row r="83" spans="6:16" x14ac:dyDescent="0.25">
      <c r="F83" s="22"/>
      <c r="H83" s="86" t="s">
        <v>126</v>
      </c>
      <c r="I83" s="85" t="s">
        <v>317</v>
      </c>
      <c r="J83" s="24">
        <v>21325</v>
      </c>
      <c r="L83" s="141" t="s">
        <v>231</v>
      </c>
      <c r="M83" s="199" t="s">
        <v>476</v>
      </c>
      <c r="N83" s="140" t="s">
        <v>142</v>
      </c>
      <c r="O83" s="155">
        <v>0</v>
      </c>
      <c r="P83" s="155">
        <v>100</v>
      </c>
    </row>
    <row r="84" spans="6:16" ht="25.5" x14ac:dyDescent="0.25">
      <c r="H84" s="87" t="s">
        <v>80</v>
      </c>
      <c r="I84" s="39" t="s">
        <v>318</v>
      </c>
      <c r="J84" s="24">
        <v>21331</v>
      </c>
      <c r="L84" s="141" t="s">
        <v>232</v>
      </c>
      <c r="M84" s="199" t="s">
        <v>476</v>
      </c>
      <c r="N84" s="187" t="s">
        <v>133</v>
      </c>
      <c r="O84" s="155">
        <v>0</v>
      </c>
      <c r="P84" s="155">
        <v>4</v>
      </c>
    </row>
    <row r="85" spans="6:16" ht="25.5" x14ac:dyDescent="0.25">
      <c r="H85" s="87" t="s">
        <v>80</v>
      </c>
      <c r="I85" s="39" t="s">
        <v>320</v>
      </c>
      <c r="J85" s="24">
        <v>21332</v>
      </c>
      <c r="L85" s="141" t="s">
        <v>233</v>
      </c>
      <c r="M85" s="199" t="s">
        <v>476</v>
      </c>
      <c r="N85" s="140" t="s">
        <v>142</v>
      </c>
      <c r="O85" s="155">
        <v>0</v>
      </c>
      <c r="P85" s="155">
        <v>100</v>
      </c>
    </row>
    <row r="86" spans="6:16" x14ac:dyDescent="0.25">
      <c r="H86" s="87" t="s">
        <v>80</v>
      </c>
      <c r="I86" s="39" t="s">
        <v>322</v>
      </c>
      <c r="J86" s="24">
        <v>21333</v>
      </c>
      <c r="L86" s="141" t="s">
        <v>483</v>
      </c>
      <c r="M86" s="199" t="s">
        <v>476</v>
      </c>
      <c r="N86" s="140" t="s">
        <v>142</v>
      </c>
      <c r="O86" s="200" t="s">
        <v>458</v>
      </c>
      <c r="P86" s="155">
        <v>100</v>
      </c>
    </row>
    <row r="87" spans="6:16" x14ac:dyDescent="0.25">
      <c r="H87" s="88" t="s">
        <v>127</v>
      </c>
      <c r="I87" s="89" t="s">
        <v>324</v>
      </c>
      <c r="J87" s="24">
        <v>21341</v>
      </c>
      <c r="L87" s="141" t="s">
        <v>234</v>
      </c>
      <c r="M87" s="199" t="s">
        <v>484</v>
      </c>
      <c r="N87" s="140" t="s">
        <v>142</v>
      </c>
      <c r="O87" s="200" t="s">
        <v>458</v>
      </c>
      <c r="P87" s="155">
        <v>23.07</v>
      </c>
    </row>
    <row r="88" spans="6:16" ht="25.5" x14ac:dyDescent="0.25">
      <c r="H88" s="88" t="s">
        <v>127</v>
      </c>
      <c r="I88" s="89" t="s">
        <v>326</v>
      </c>
      <c r="J88" s="24">
        <v>21342</v>
      </c>
      <c r="L88" s="141" t="s">
        <v>235</v>
      </c>
      <c r="M88" s="199" t="s">
        <v>476</v>
      </c>
      <c r="N88" s="187" t="s">
        <v>133</v>
      </c>
      <c r="O88" s="200" t="s">
        <v>458</v>
      </c>
      <c r="P88" s="155">
        <v>8</v>
      </c>
    </row>
    <row r="89" spans="6:16" ht="25.5" x14ac:dyDescent="0.25">
      <c r="H89" s="88" t="s">
        <v>127</v>
      </c>
      <c r="I89" s="89" t="s">
        <v>328</v>
      </c>
      <c r="J89" s="24">
        <v>21343</v>
      </c>
      <c r="L89" s="189" t="s">
        <v>494</v>
      </c>
      <c r="M89" s="199" t="s">
        <v>476</v>
      </c>
      <c r="N89" s="187" t="s">
        <v>133</v>
      </c>
      <c r="O89" s="200" t="s">
        <v>458</v>
      </c>
      <c r="P89" s="201">
        <v>4</v>
      </c>
    </row>
    <row r="90" spans="6:16" ht="25.5" x14ac:dyDescent="0.25">
      <c r="H90" s="88" t="s">
        <v>127</v>
      </c>
      <c r="I90" s="89" t="s">
        <v>330</v>
      </c>
      <c r="J90" s="24">
        <v>21344</v>
      </c>
      <c r="L90" s="189" t="s">
        <v>302</v>
      </c>
      <c r="M90" s="199" t="s">
        <v>478</v>
      </c>
      <c r="N90" s="187" t="s">
        <v>133</v>
      </c>
      <c r="O90" s="200" t="s">
        <v>458</v>
      </c>
      <c r="P90" s="201">
        <v>5</v>
      </c>
    </row>
    <row r="91" spans="6:16" ht="25.5" x14ac:dyDescent="0.25">
      <c r="H91" s="88" t="s">
        <v>127</v>
      </c>
      <c r="I91" s="89" t="s">
        <v>331</v>
      </c>
      <c r="J91" s="24">
        <v>21345</v>
      </c>
      <c r="L91" s="141" t="s">
        <v>236</v>
      </c>
      <c r="M91" s="199" t="s">
        <v>476</v>
      </c>
      <c r="N91" s="187" t="s">
        <v>133</v>
      </c>
      <c r="O91" s="200" t="s">
        <v>458</v>
      </c>
      <c r="P91" s="155">
        <v>4</v>
      </c>
    </row>
    <row r="92" spans="6:16" ht="25.5" x14ac:dyDescent="0.25">
      <c r="H92" s="90" t="s">
        <v>82</v>
      </c>
      <c r="I92" s="91" t="s">
        <v>333</v>
      </c>
      <c r="J92" s="24">
        <v>21351</v>
      </c>
      <c r="L92" s="141" t="s">
        <v>304</v>
      </c>
      <c r="M92" s="199" t="s">
        <v>476</v>
      </c>
      <c r="N92" s="187" t="s">
        <v>133</v>
      </c>
      <c r="O92" s="200" t="s">
        <v>458</v>
      </c>
      <c r="P92" s="155">
        <v>4</v>
      </c>
    </row>
    <row r="93" spans="6:16" ht="25.5" x14ac:dyDescent="0.25">
      <c r="H93" s="90" t="s">
        <v>82</v>
      </c>
      <c r="I93" s="91" t="s">
        <v>335</v>
      </c>
      <c r="J93" s="24">
        <v>21352</v>
      </c>
      <c r="L93" s="189" t="s">
        <v>307</v>
      </c>
      <c r="M93" s="199" t="s">
        <v>478</v>
      </c>
      <c r="N93" s="187" t="s">
        <v>133</v>
      </c>
      <c r="O93" s="200" t="s">
        <v>458</v>
      </c>
      <c r="P93" s="201">
        <v>4</v>
      </c>
    </row>
    <row r="94" spans="6:16" ht="25.5" x14ac:dyDescent="0.25">
      <c r="H94" s="92" t="s">
        <v>83</v>
      </c>
      <c r="I94" s="93" t="s">
        <v>337</v>
      </c>
      <c r="J94" s="24">
        <v>21361</v>
      </c>
      <c r="L94" s="189" t="s">
        <v>308</v>
      </c>
      <c r="M94" s="199" t="s">
        <v>478</v>
      </c>
      <c r="N94" s="187" t="s">
        <v>133</v>
      </c>
      <c r="O94" s="200" t="s">
        <v>458</v>
      </c>
      <c r="P94" s="201">
        <v>4</v>
      </c>
    </row>
    <row r="95" spans="6:16" ht="25.5" x14ac:dyDescent="0.25">
      <c r="H95" s="92" t="s">
        <v>83</v>
      </c>
      <c r="I95" s="94" t="s">
        <v>338</v>
      </c>
      <c r="J95" s="24">
        <v>21362</v>
      </c>
      <c r="L95" s="189" t="s">
        <v>309</v>
      </c>
      <c r="M95" s="199" t="s">
        <v>485</v>
      </c>
      <c r="N95" s="187" t="s">
        <v>142</v>
      </c>
      <c r="O95" s="200" t="s">
        <v>458</v>
      </c>
      <c r="P95" s="203">
        <v>100</v>
      </c>
    </row>
    <row r="96" spans="6:16" ht="25.5" x14ac:dyDescent="0.25">
      <c r="H96" s="92" t="s">
        <v>83</v>
      </c>
      <c r="I96" s="94" t="s">
        <v>339</v>
      </c>
      <c r="J96" s="24">
        <v>21363</v>
      </c>
      <c r="L96" s="189" t="s">
        <v>310</v>
      </c>
      <c r="M96" s="199" t="s">
        <v>476</v>
      </c>
      <c r="N96" s="187" t="s">
        <v>142</v>
      </c>
      <c r="O96" s="200" t="s">
        <v>458</v>
      </c>
      <c r="P96" s="203">
        <v>100</v>
      </c>
    </row>
    <row r="97" spans="6:16" x14ac:dyDescent="0.25">
      <c r="H97" s="92" t="s">
        <v>83</v>
      </c>
      <c r="I97" s="94" t="s">
        <v>340</v>
      </c>
      <c r="J97" s="24">
        <v>21364</v>
      </c>
      <c r="L97" s="189" t="s">
        <v>313</v>
      </c>
      <c r="M97" s="199" t="s">
        <v>486</v>
      </c>
      <c r="N97" s="187" t="s">
        <v>142</v>
      </c>
      <c r="O97" s="200" t="s">
        <v>458</v>
      </c>
      <c r="P97" s="203">
        <v>100</v>
      </c>
    </row>
    <row r="98" spans="6:16" ht="25.5" x14ac:dyDescent="0.25">
      <c r="H98" s="97" t="s">
        <v>84</v>
      </c>
      <c r="I98" s="95" t="s">
        <v>342</v>
      </c>
      <c r="J98" s="24">
        <v>21371</v>
      </c>
      <c r="L98" s="189" t="s">
        <v>314</v>
      </c>
      <c r="M98" s="199" t="s">
        <v>487</v>
      </c>
      <c r="N98" s="187" t="s">
        <v>132</v>
      </c>
      <c r="O98" s="200" t="s">
        <v>458</v>
      </c>
      <c r="P98" s="203">
        <v>100</v>
      </c>
    </row>
    <row r="99" spans="6:16" ht="25.5" x14ac:dyDescent="0.25">
      <c r="H99" s="97" t="s">
        <v>84</v>
      </c>
      <c r="I99" s="95" t="s">
        <v>343</v>
      </c>
      <c r="J99" s="24">
        <v>21372</v>
      </c>
      <c r="L99" s="189" t="s">
        <v>315</v>
      </c>
      <c r="M99" s="199" t="s">
        <v>488</v>
      </c>
      <c r="N99" s="187" t="s">
        <v>142</v>
      </c>
      <c r="O99" s="200" t="s">
        <v>458</v>
      </c>
      <c r="P99" s="203">
        <v>100</v>
      </c>
    </row>
    <row r="100" spans="6:16" ht="25.5" x14ac:dyDescent="0.25">
      <c r="H100" s="97" t="s">
        <v>84</v>
      </c>
      <c r="I100" s="96" t="s">
        <v>346</v>
      </c>
      <c r="J100" s="24">
        <v>21373</v>
      </c>
      <c r="L100" s="189" t="s">
        <v>316</v>
      </c>
      <c r="M100" s="199" t="s">
        <v>476</v>
      </c>
      <c r="N100" s="187" t="s">
        <v>133</v>
      </c>
      <c r="O100" s="200" t="s">
        <v>458</v>
      </c>
      <c r="P100" s="201">
        <v>4</v>
      </c>
    </row>
    <row r="101" spans="6:16" ht="25.5" x14ac:dyDescent="0.25">
      <c r="H101" s="6" t="s">
        <v>85</v>
      </c>
      <c r="I101" s="9" t="s">
        <v>348</v>
      </c>
      <c r="J101" s="24">
        <v>21411</v>
      </c>
      <c r="L101" s="141" t="s">
        <v>237</v>
      </c>
      <c r="M101" s="199" t="s">
        <v>476</v>
      </c>
      <c r="N101" s="187" t="s">
        <v>133</v>
      </c>
      <c r="O101" s="200" t="s">
        <v>458</v>
      </c>
      <c r="P101" s="155">
        <v>3</v>
      </c>
    </row>
    <row r="102" spans="6:16" x14ac:dyDescent="0.25">
      <c r="H102" s="95" t="s">
        <v>86</v>
      </c>
      <c r="I102" s="96" t="s">
        <v>349</v>
      </c>
      <c r="J102" s="24">
        <v>21421</v>
      </c>
      <c r="L102" s="189" t="s">
        <v>319</v>
      </c>
      <c r="M102" s="199" t="s">
        <v>489</v>
      </c>
      <c r="N102" s="187" t="s">
        <v>132</v>
      </c>
      <c r="O102" s="200" t="s">
        <v>458</v>
      </c>
      <c r="P102" s="201">
        <v>100</v>
      </c>
    </row>
    <row r="103" spans="6:16" x14ac:dyDescent="0.25">
      <c r="H103" s="95" t="s">
        <v>86</v>
      </c>
      <c r="I103" s="96" t="s">
        <v>361</v>
      </c>
      <c r="J103" s="24">
        <v>21422</v>
      </c>
      <c r="L103" s="189" t="s">
        <v>321</v>
      </c>
      <c r="M103" s="199" t="s">
        <v>476</v>
      </c>
      <c r="N103" s="187" t="s">
        <v>132</v>
      </c>
      <c r="O103" s="200" t="s">
        <v>458</v>
      </c>
      <c r="P103" s="201">
        <v>100</v>
      </c>
    </row>
    <row r="104" spans="6:16" x14ac:dyDescent="0.25">
      <c r="H104" s="95" t="s">
        <v>86</v>
      </c>
      <c r="I104" s="96" t="s">
        <v>362</v>
      </c>
      <c r="J104" s="24">
        <v>21423</v>
      </c>
      <c r="L104" s="220" t="s">
        <v>490</v>
      </c>
      <c r="M104" s="199" t="s">
        <v>476</v>
      </c>
      <c r="N104" s="199" t="s">
        <v>132</v>
      </c>
      <c r="O104" s="200" t="s">
        <v>458</v>
      </c>
      <c r="P104" s="200">
        <v>100</v>
      </c>
    </row>
    <row r="105" spans="6:16" ht="25.5" x14ac:dyDescent="0.25">
      <c r="H105" s="95" t="s">
        <v>86</v>
      </c>
      <c r="I105" s="96" t="s">
        <v>363</v>
      </c>
      <c r="J105" s="24">
        <v>21424</v>
      </c>
      <c r="L105" s="189" t="s">
        <v>323</v>
      </c>
      <c r="M105" s="199" t="s">
        <v>479</v>
      </c>
      <c r="N105" s="187" t="s">
        <v>132</v>
      </c>
      <c r="O105" s="200" t="s">
        <v>458</v>
      </c>
      <c r="P105" s="201">
        <v>100</v>
      </c>
    </row>
    <row r="106" spans="6:16" ht="25.5" x14ac:dyDescent="0.25">
      <c r="H106" s="95" t="s">
        <v>86</v>
      </c>
      <c r="I106" s="96" t="s">
        <v>364</v>
      </c>
      <c r="J106" s="24">
        <v>21425</v>
      </c>
      <c r="L106" s="189" t="s">
        <v>325</v>
      </c>
      <c r="M106" s="199" t="s">
        <v>476</v>
      </c>
      <c r="N106" s="187" t="s">
        <v>133</v>
      </c>
      <c r="O106" s="200" t="s">
        <v>458</v>
      </c>
      <c r="P106" s="201">
        <v>4</v>
      </c>
    </row>
    <row r="107" spans="6:16" ht="25.5" x14ac:dyDescent="0.25">
      <c r="H107" s="98" t="s">
        <v>87</v>
      </c>
      <c r="I107" s="99" t="s">
        <v>365</v>
      </c>
      <c r="J107" s="24">
        <v>22151</v>
      </c>
      <c r="L107" s="194" t="s">
        <v>327</v>
      </c>
      <c r="M107" s="199" t="s">
        <v>476</v>
      </c>
      <c r="N107" s="187" t="s">
        <v>133</v>
      </c>
      <c r="O107" s="200" t="s">
        <v>458</v>
      </c>
      <c r="P107" s="201">
        <v>2</v>
      </c>
    </row>
    <row r="108" spans="6:16" x14ac:dyDescent="0.25">
      <c r="H108" s="98" t="s">
        <v>87</v>
      </c>
      <c r="I108" s="99" t="s">
        <v>366</v>
      </c>
      <c r="J108" s="24">
        <v>22152</v>
      </c>
      <c r="L108" s="194" t="s">
        <v>329</v>
      </c>
      <c r="M108" s="199" t="s">
        <v>476</v>
      </c>
      <c r="N108" s="187" t="s">
        <v>133</v>
      </c>
      <c r="O108" s="200" t="s">
        <v>458</v>
      </c>
      <c r="P108" s="201">
        <v>2</v>
      </c>
    </row>
    <row r="109" spans="6:16" ht="25.5" x14ac:dyDescent="0.25">
      <c r="H109" s="98" t="s">
        <v>87</v>
      </c>
      <c r="I109" s="99" t="s">
        <v>367</v>
      </c>
      <c r="J109" s="24">
        <v>22153</v>
      </c>
      <c r="L109" s="194" t="s">
        <v>497</v>
      </c>
      <c r="M109" s="199" t="s">
        <v>476</v>
      </c>
      <c r="N109" s="187" t="s">
        <v>133</v>
      </c>
      <c r="O109" s="200" t="s">
        <v>458</v>
      </c>
      <c r="P109" s="201">
        <v>2</v>
      </c>
    </row>
    <row r="110" spans="6:16" x14ac:dyDescent="0.25">
      <c r="H110" s="98" t="s">
        <v>87</v>
      </c>
      <c r="I110" s="100" t="s">
        <v>368</v>
      </c>
      <c r="J110" s="24">
        <v>22154</v>
      </c>
      <c r="L110" s="194" t="s">
        <v>332</v>
      </c>
      <c r="M110" s="204" t="s">
        <v>479</v>
      </c>
      <c r="N110" s="212" t="s">
        <v>132</v>
      </c>
      <c r="O110" s="200" t="s">
        <v>458</v>
      </c>
      <c r="P110" s="201">
        <v>100</v>
      </c>
    </row>
    <row r="111" spans="6:16" ht="25.5" x14ac:dyDescent="0.25">
      <c r="H111" s="102" t="s">
        <v>88</v>
      </c>
      <c r="I111" s="101" t="s">
        <v>369</v>
      </c>
      <c r="J111" s="24">
        <v>21521</v>
      </c>
      <c r="L111" s="194" t="s">
        <v>334</v>
      </c>
      <c r="M111" s="199" t="s">
        <v>476</v>
      </c>
      <c r="N111" s="187" t="s">
        <v>133</v>
      </c>
      <c r="O111" s="200" t="s">
        <v>458</v>
      </c>
      <c r="P111" s="201">
        <v>2</v>
      </c>
    </row>
    <row r="112" spans="6:16" ht="38.25" x14ac:dyDescent="0.25">
      <c r="F112" s="23"/>
      <c r="H112" s="102" t="s">
        <v>88</v>
      </c>
      <c r="I112" s="101" t="s">
        <v>371</v>
      </c>
      <c r="J112" s="24">
        <v>21522</v>
      </c>
      <c r="L112" s="194" t="s">
        <v>336</v>
      </c>
      <c r="M112" s="199" t="s">
        <v>476</v>
      </c>
      <c r="N112" s="187" t="s">
        <v>133</v>
      </c>
      <c r="O112" s="200" t="s">
        <v>458</v>
      </c>
      <c r="P112" s="201">
        <v>2</v>
      </c>
    </row>
    <row r="113" spans="6:16" ht="25.5" x14ac:dyDescent="0.25">
      <c r="F113" s="23"/>
      <c r="H113" s="103" t="s">
        <v>89</v>
      </c>
      <c r="I113" s="104" t="s">
        <v>372</v>
      </c>
      <c r="J113" s="24">
        <v>21531</v>
      </c>
      <c r="L113" s="143" t="s">
        <v>238</v>
      </c>
      <c r="M113" s="199" t="s">
        <v>476</v>
      </c>
      <c r="N113" s="187" t="s">
        <v>133</v>
      </c>
      <c r="O113" s="200" t="s">
        <v>458</v>
      </c>
      <c r="P113" s="155">
        <v>8</v>
      </c>
    </row>
    <row r="114" spans="6:16" ht="25.5" x14ac:dyDescent="0.25">
      <c r="F114" s="23"/>
      <c r="H114" s="103" t="s">
        <v>89</v>
      </c>
      <c r="I114" s="104" t="s">
        <v>373</v>
      </c>
      <c r="J114" s="24">
        <v>21532</v>
      </c>
      <c r="L114" s="143" t="s">
        <v>239</v>
      </c>
      <c r="M114" s="199" t="s">
        <v>476</v>
      </c>
      <c r="N114" s="211" t="s">
        <v>132</v>
      </c>
      <c r="O114" s="200" t="s">
        <v>458</v>
      </c>
      <c r="P114" s="155">
        <v>100</v>
      </c>
    </row>
    <row r="115" spans="6:16" ht="25.5" x14ac:dyDescent="0.25">
      <c r="F115" s="23"/>
      <c r="H115" s="105" t="s">
        <v>90</v>
      </c>
      <c r="I115" s="106" t="s">
        <v>374</v>
      </c>
      <c r="J115" s="24">
        <v>21541</v>
      </c>
      <c r="L115" s="143" t="s">
        <v>240</v>
      </c>
      <c r="M115" s="199" t="s">
        <v>476</v>
      </c>
      <c r="N115" s="187" t="s">
        <v>133</v>
      </c>
      <c r="O115" s="200" t="s">
        <v>458</v>
      </c>
      <c r="P115" s="155">
        <v>3</v>
      </c>
    </row>
    <row r="116" spans="6:16" ht="25.5" x14ac:dyDescent="0.25">
      <c r="F116" s="23"/>
      <c r="H116" s="105" t="s">
        <v>90</v>
      </c>
      <c r="I116" s="107" t="s">
        <v>380</v>
      </c>
      <c r="J116" s="24">
        <v>21542</v>
      </c>
      <c r="L116" s="143" t="s">
        <v>241</v>
      </c>
      <c r="M116" s="199" t="s">
        <v>476</v>
      </c>
      <c r="N116" s="187" t="s">
        <v>133</v>
      </c>
      <c r="O116" s="200" t="s">
        <v>458</v>
      </c>
      <c r="P116" s="155">
        <v>3</v>
      </c>
    </row>
    <row r="117" spans="6:16" ht="25.5" x14ac:dyDescent="0.25">
      <c r="F117" s="25"/>
      <c r="H117" s="12" t="s">
        <v>91</v>
      </c>
      <c r="I117" s="108" t="s">
        <v>381</v>
      </c>
      <c r="J117" s="24">
        <v>21551</v>
      </c>
      <c r="L117" s="194" t="s">
        <v>341</v>
      </c>
      <c r="M117" s="199" t="s">
        <v>486</v>
      </c>
      <c r="N117" s="212" t="s">
        <v>132</v>
      </c>
      <c r="O117" s="200" t="s">
        <v>458</v>
      </c>
      <c r="P117" s="201">
        <v>100</v>
      </c>
    </row>
    <row r="118" spans="6:16" x14ac:dyDescent="0.25">
      <c r="F118" s="25"/>
      <c r="H118" s="12" t="s">
        <v>91</v>
      </c>
      <c r="I118" s="206" t="s">
        <v>382</v>
      </c>
      <c r="J118" s="197">
        <v>21552</v>
      </c>
      <c r="L118" s="194" t="s">
        <v>491</v>
      </c>
      <c r="M118" s="199" t="s">
        <v>476</v>
      </c>
      <c r="N118" s="212" t="s">
        <v>132</v>
      </c>
      <c r="O118" s="200" t="s">
        <v>458</v>
      </c>
      <c r="P118" s="201">
        <v>100</v>
      </c>
    </row>
    <row r="119" spans="6:16" ht="25.5" x14ac:dyDescent="0.25">
      <c r="F119" s="25"/>
      <c r="H119" s="8" t="s">
        <v>92</v>
      </c>
      <c r="I119" s="37" t="s">
        <v>383</v>
      </c>
      <c r="J119" s="24">
        <v>31111</v>
      </c>
      <c r="L119" s="194" t="s">
        <v>492</v>
      </c>
      <c r="M119" s="199" t="s">
        <v>476</v>
      </c>
      <c r="N119" s="193" t="s">
        <v>142</v>
      </c>
      <c r="O119" s="200" t="s">
        <v>458</v>
      </c>
      <c r="P119" s="201">
        <v>100</v>
      </c>
    </row>
    <row r="120" spans="6:16" x14ac:dyDescent="0.25">
      <c r="F120" s="25"/>
      <c r="H120" s="8" t="s">
        <v>92</v>
      </c>
      <c r="I120" s="38" t="s">
        <v>384</v>
      </c>
      <c r="J120" s="24">
        <v>31112</v>
      </c>
      <c r="L120" s="143" t="s">
        <v>344</v>
      </c>
      <c r="M120" s="199" t="s">
        <v>476</v>
      </c>
      <c r="N120" s="187" t="s">
        <v>133</v>
      </c>
      <c r="O120" s="200" t="s">
        <v>458</v>
      </c>
      <c r="P120" s="155">
        <v>6</v>
      </c>
    </row>
    <row r="121" spans="6:16" x14ac:dyDescent="0.25">
      <c r="F121" s="27"/>
      <c r="H121" s="111" t="s">
        <v>93</v>
      </c>
      <c r="I121" s="112" t="s">
        <v>385</v>
      </c>
      <c r="J121" s="24">
        <v>31121</v>
      </c>
      <c r="L121" s="143" t="s">
        <v>345</v>
      </c>
      <c r="M121" s="199" t="s">
        <v>476</v>
      </c>
      <c r="N121" s="187" t="s">
        <v>133</v>
      </c>
      <c r="O121" s="200" t="s">
        <v>458</v>
      </c>
      <c r="P121" s="203">
        <v>8</v>
      </c>
    </row>
    <row r="122" spans="6:16" ht="25.5" x14ac:dyDescent="0.25">
      <c r="F122" s="27"/>
      <c r="H122" s="109" t="s">
        <v>94</v>
      </c>
      <c r="I122" s="110" t="s">
        <v>389</v>
      </c>
      <c r="J122" s="24">
        <v>31131</v>
      </c>
      <c r="L122" s="143" t="s">
        <v>347</v>
      </c>
      <c r="M122" s="199" t="s">
        <v>476</v>
      </c>
      <c r="N122" s="187" t="s">
        <v>133</v>
      </c>
      <c r="O122" s="200" t="s">
        <v>458</v>
      </c>
      <c r="P122" s="155">
        <v>8</v>
      </c>
    </row>
    <row r="123" spans="6:16" ht="25.5" x14ac:dyDescent="0.25">
      <c r="F123" s="28"/>
      <c r="H123" s="109" t="s">
        <v>94</v>
      </c>
      <c r="I123" s="110" t="s">
        <v>390</v>
      </c>
      <c r="J123" s="24">
        <v>31132</v>
      </c>
      <c r="L123" s="143" t="s">
        <v>350</v>
      </c>
      <c r="M123" s="204" t="s">
        <v>478</v>
      </c>
      <c r="N123" s="187" t="s">
        <v>133</v>
      </c>
      <c r="O123" s="200" t="s">
        <v>458</v>
      </c>
      <c r="P123" s="155">
        <v>100</v>
      </c>
    </row>
    <row r="124" spans="6:16" ht="25.5" x14ac:dyDescent="0.25">
      <c r="F124" s="28"/>
      <c r="H124" s="109" t="s">
        <v>94</v>
      </c>
      <c r="I124" s="110" t="s">
        <v>391</v>
      </c>
      <c r="J124" s="24">
        <v>31133</v>
      </c>
      <c r="L124" s="143" t="s">
        <v>351</v>
      </c>
      <c r="M124" s="204" t="s">
        <v>478</v>
      </c>
      <c r="N124" s="187" t="s">
        <v>133</v>
      </c>
      <c r="O124" s="200" t="s">
        <v>458</v>
      </c>
      <c r="P124" s="155">
        <v>18651</v>
      </c>
    </row>
    <row r="125" spans="6:16" ht="25.5" x14ac:dyDescent="0.25">
      <c r="F125" s="29"/>
      <c r="H125" s="7" t="s">
        <v>95</v>
      </c>
      <c r="I125" s="36" t="s">
        <v>392</v>
      </c>
      <c r="J125" s="139">
        <v>31141</v>
      </c>
      <c r="L125" s="143" t="s">
        <v>352</v>
      </c>
      <c r="M125" s="204" t="s">
        <v>479</v>
      </c>
      <c r="N125" s="187" t="s">
        <v>133</v>
      </c>
      <c r="O125" s="200" t="s">
        <v>458</v>
      </c>
      <c r="P125" s="155">
        <v>62</v>
      </c>
    </row>
    <row r="126" spans="6:16" x14ac:dyDescent="0.25">
      <c r="H126" s="114" t="s">
        <v>96</v>
      </c>
      <c r="I126" s="113" t="s">
        <v>393</v>
      </c>
      <c r="J126" s="24">
        <v>31211</v>
      </c>
      <c r="L126" s="143" t="s">
        <v>353</v>
      </c>
      <c r="M126" s="204" t="s">
        <v>478</v>
      </c>
      <c r="N126" s="187" t="s">
        <v>133</v>
      </c>
      <c r="O126" s="200" t="s">
        <v>458</v>
      </c>
      <c r="P126" s="155">
        <v>27</v>
      </c>
    </row>
    <row r="127" spans="6:16" ht="25.5" x14ac:dyDescent="0.25">
      <c r="H127" s="114" t="s">
        <v>96</v>
      </c>
      <c r="I127" s="113" t="s">
        <v>394</v>
      </c>
      <c r="J127" s="24">
        <v>31212</v>
      </c>
      <c r="L127" s="143" t="s">
        <v>354</v>
      </c>
      <c r="M127" s="204" t="s">
        <v>478</v>
      </c>
      <c r="N127" s="187" t="s">
        <v>133</v>
      </c>
      <c r="O127" s="200" t="s">
        <v>458</v>
      </c>
      <c r="P127" s="155">
        <v>3000</v>
      </c>
    </row>
    <row r="128" spans="6:16" x14ac:dyDescent="0.25">
      <c r="H128" s="114" t="s">
        <v>96</v>
      </c>
      <c r="I128" s="113" t="s">
        <v>395</v>
      </c>
      <c r="J128" s="24">
        <v>31213</v>
      </c>
      <c r="L128" s="143" t="s">
        <v>355</v>
      </c>
      <c r="M128" s="204" t="s">
        <v>478</v>
      </c>
      <c r="N128" s="187" t="s">
        <v>133</v>
      </c>
      <c r="O128" s="200" t="s">
        <v>458</v>
      </c>
      <c r="P128" s="155">
        <v>4000</v>
      </c>
    </row>
    <row r="129" spans="8:16" x14ac:dyDescent="0.25">
      <c r="H129" s="114" t="s">
        <v>96</v>
      </c>
      <c r="I129" s="113" t="s">
        <v>396</v>
      </c>
      <c r="J129" s="24">
        <v>31214</v>
      </c>
      <c r="L129" s="143" t="s">
        <v>356</v>
      </c>
      <c r="M129" s="204" t="s">
        <v>478</v>
      </c>
      <c r="N129" s="187" t="s">
        <v>133</v>
      </c>
      <c r="O129" s="200" t="s">
        <v>458</v>
      </c>
      <c r="P129" s="155">
        <v>30</v>
      </c>
    </row>
    <row r="130" spans="8:16" x14ac:dyDescent="0.25">
      <c r="H130" s="117" t="s">
        <v>97</v>
      </c>
      <c r="I130" s="115" t="s">
        <v>397</v>
      </c>
      <c r="J130" s="24">
        <v>31221</v>
      </c>
      <c r="L130" s="143" t="s">
        <v>357</v>
      </c>
      <c r="M130" s="204" t="s">
        <v>476</v>
      </c>
      <c r="N130" s="187" t="s">
        <v>133</v>
      </c>
      <c r="O130" s="200" t="s">
        <v>458</v>
      </c>
      <c r="P130" s="155">
        <v>1</v>
      </c>
    </row>
    <row r="131" spans="8:16" x14ac:dyDescent="0.25">
      <c r="H131" s="117" t="s">
        <v>97</v>
      </c>
      <c r="I131" s="115" t="s">
        <v>398</v>
      </c>
      <c r="J131" s="24">
        <v>31222</v>
      </c>
      <c r="L131" s="143" t="s">
        <v>358</v>
      </c>
      <c r="M131" s="204" t="s">
        <v>477</v>
      </c>
      <c r="N131" s="213" t="s">
        <v>142</v>
      </c>
      <c r="O131" s="200" t="s">
        <v>458</v>
      </c>
      <c r="P131" s="158">
        <v>80</v>
      </c>
    </row>
    <row r="132" spans="8:16" x14ac:dyDescent="0.25">
      <c r="H132" s="117" t="s">
        <v>97</v>
      </c>
      <c r="I132" s="116" t="s">
        <v>399</v>
      </c>
      <c r="J132" s="24">
        <v>31223</v>
      </c>
      <c r="L132" s="143" t="s">
        <v>359</v>
      </c>
      <c r="M132" s="204" t="s">
        <v>477</v>
      </c>
      <c r="N132" s="213" t="s">
        <v>142</v>
      </c>
      <c r="O132" s="200" t="s">
        <v>458</v>
      </c>
      <c r="P132" s="158">
        <v>100</v>
      </c>
    </row>
    <row r="133" spans="8:16" ht="24" x14ac:dyDescent="0.25">
      <c r="H133" s="119" t="s">
        <v>98</v>
      </c>
      <c r="I133" s="118" t="s">
        <v>400</v>
      </c>
      <c r="J133" s="24">
        <v>31311</v>
      </c>
      <c r="L133" s="143" t="s">
        <v>360</v>
      </c>
      <c r="M133" s="204" t="s">
        <v>477</v>
      </c>
      <c r="N133" s="213" t="s">
        <v>142</v>
      </c>
      <c r="O133" s="200" t="s">
        <v>458</v>
      </c>
      <c r="P133" s="155">
        <v>100</v>
      </c>
    </row>
    <row r="134" spans="8:16" ht="24" x14ac:dyDescent="0.25">
      <c r="H134" s="119" t="s">
        <v>98</v>
      </c>
      <c r="I134" s="118" t="s">
        <v>401</v>
      </c>
      <c r="J134" s="24">
        <v>31312</v>
      </c>
      <c r="L134" s="194" t="s">
        <v>242</v>
      </c>
      <c r="M134" s="204" t="s">
        <v>477</v>
      </c>
      <c r="N134" s="212" t="s">
        <v>142</v>
      </c>
      <c r="O134" s="200" t="s">
        <v>458</v>
      </c>
      <c r="P134" s="201">
        <v>30</v>
      </c>
    </row>
    <row r="135" spans="8:16" ht="24" x14ac:dyDescent="0.25">
      <c r="H135" s="119" t="s">
        <v>98</v>
      </c>
      <c r="I135" s="118" t="s">
        <v>402</v>
      </c>
      <c r="J135" s="24">
        <v>31313</v>
      </c>
      <c r="L135" s="194" t="s">
        <v>243</v>
      </c>
      <c r="M135" s="204" t="s">
        <v>476</v>
      </c>
      <c r="N135" s="212" t="s">
        <v>142</v>
      </c>
      <c r="O135" s="200" t="s">
        <v>458</v>
      </c>
      <c r="P135" s="201">
        <v>100</v>
      </c>
    </row>
    <row r="136" spans="8:16" ht="24" x14ac:dyDescent="0.25">
      <c r="H136" s="119" t="s">
        <v>98</v>
      </c>
      <c r="I136" s="118" t="s">
        <v>403</v>
      </c>
      <c r="J136" s="24">
        <v>31314</v>
      </c>
      <c r="L136" s="205" t="s">
        <v>244</v>
      </c>
      <c r="M136" s="202" t="s">
        <v>476</v>
      </c>
      <c r="N136" s="187" t="s">
        <v>133</v>
      </c>
      <c r="O136" s="200" t="s">
        <v>458</v>
      </c>
      <c r="P136" s="201">
        <v>4</v>
      </c>
    </row>
    <row r="137" spans="8:16" ht="25.5" x14ac:dyDescent="0.25">
      <c r="H137" s="120" t="s">
        <v>99</v>
      </c>
      <c r="I137" s="120" t="s">
        <v>404</v>
      </c>
      <c r="J137" s="24">
        <v>31321</v>
      </c>
      <c r="L137" s="205" t="s">
        <v>245</v>
      </c>
      <c r="M137" s="202" t="s">
        <v>479</v>
      </c>
      <c r="N137" s="221" t="s">
        <v>132</v>
      </c>
      <c r="O137" s="200" t="s">
        <v>458</v>
      </c>
      <c r="P137" s="201">
        <v>100</v>
      </c>
    </row>
    <row r="138" spans="8:16" ht="24" x14ac:dyDescent="0.25">
      <c r="H138" s="120" t="s">
        <v>99</v>
      </c>
      <c r="I138" s="121" t="s">
        <v>405</v>
      </c>
      <c r="J138" s="24">
        <v>31322</v>
      </c>
      <c r="L138" s="194" t="s">
        <v>370</v>
      </c>
      <c r="M138" s="202" t="s">
        <v>476</v>
      </c>
      <c r="N138" s="187" t="s">
        <v>133</v>
      </c>
      <c r="O138" s="200" t="s">
        <v>458</v>
      </c>
      <c r="P138" s="201">
        <v>20</v>
      </c>
    </row>
    <row r="139" spans="8:16" ht="24" x14ac:dyDescent="0.25">
      <c r="H139" s="120" t="s">
        <v>99</v>
      </c>
      <c r="I139" s="120" t="s">
        <v>406</v>
      </c>
      <c r="J139" s="24">
        <v>31323</v>
      </c>
      <c r="L139" s="205" t="s">
        <v>375</v>
      </c>
      <c r="M139" s="202" t="s">
        <v>476</v>
      </c>
      <c r="N139" s="187" t="s">
        <v>133</v>
      </c>
      <c r="O139" s="200" t="s">
        <v>458</v>
      </c>
      <c r="P139" s="201">
        <v>12</v>
      </c>
    </row>
    <row r="140" spans="8:16" x14ac:dyDescent="0.25">
      <c r="H140" s="122" t="s">
        <v>100</v>
      </c>
      <c r="I140" s="123" t="s">
        <v>407</v>
      </c>
      <c r="J140" s="24">
        <v>31411</v>
      </c>
      <c r="L140" s="194" t="s">
        <v>376</v>
      </c>
      <c r="M140" s="204" t="s">
        <v>478</v>
      </c>
      <c r="N140" s="187" t="s">
        <v>133</v>
      </c>
      <c r="O140" s="200" t="s">
        <v>458</v>
      </c>
      <c r="P140" s="201">
        <v>3600</v>
      </c>
    </row>
    <row r="141" spans="8:16" x14ac:dyDescent="0.25">
      <c r="H141" s="122" t="s">
        <v>100</v>
      </c>
      <c r="I141" s="123" t="s">
        <v>408</v>
      </c>
      <c r="J141" s="24">
        <v>31412</v>
      </c>
      <c r="L141" s="194" t="s">
        <v>377</v>
      </c>
      <c r="M141" s="202" t="s">
        <v>476</v>
      </c>
      <c r="N141" s="187" t="s">
        <v>133</v>
      </c>
      <c r="O141" s="200" t="s">
        <v>458</v>
      </c>
      <c r="P141" s="201">
        <v>60</v>
      </c>
    </row>
    <row r="142" spans="8:16" x14ac:dyDescent="0.25">
      <c r="H142" s="5" t="s">
        <v>101</v>
      </c>
      <c r="I142" s="24" t="s">
        <v>409</v>
      </c>
      <c r="J142" s="139">
        <v>31421</v>
      </c>
      <c r="L142" s="194" t="s">
        <v>378</v>
      </c>
      <c r="M142" s="202" t="s">
        <v>476</v>
      </c>
      <c r="N142" s="187" t="s">
        <v>133</v>
      </c>
      <c r="O142" s="200" t="s">
        <v>458</v>
      </c>
      <c r="P142" s="201">
        <v>1</v>
      </c>
    </row>
    <row r="143" spans="8:16" x14ac:dyDescent="0.25">
      <c r="H143" s="124" t="s">
        <v>102</v>
      </c>
      <c r="I143" s="125" t="s">
        <v>410</v>
      </c>
      <c r="J143" s="24">
        <v>31431</v>
      </c>
      <c r="L143" s="194" t="s">
        <v>379</v>
      </c>
      <c r="M143" s="204" t="s">
        <v>477</v>
      </c>
      <c r="N143" s="212" t="s">
        <v>142</v>
      </c>
      <c r="O143" s="200" t="s">
        <v>458</v>
      </c>
      <c r="P143" s="201">
        <v>30</v>
      </c>
    </row>
    <row r="144" spans="8:16" ht="25.5" x14ac:dyDescent="0.25">
      <c r="H144" s="124" t="s">
        <v>102</v>
      </c>
      <c r="I144" s="126" t="s">
        <v>411</v>
      </c>
      <c r="J144" s="24">
        <v>31432</v>
      </c>
      <c r="L144" s="194" t="s">
        <v>386</v>
      </c>
      <c r="M144" s="202" t="s">
        <v>476</v>
      </c>
      <c r="N144" s="187" t="s">
        <v>133</v>
      </c>
      <c r="O144" s="200" t="s">
        <v>458</v>
      </c>
      <c r="P144" s="201">
        <v>12</v>
      </c>
    </row>
    <row r="145" spans="6:16" ht="25.5" x14ac:dyDescent="0.25">
      <c r="H145" s="5" t="s">
        <v>103</v>
      </c>
      <c r="I145" s="35" t="s">
        <v>412</v>
      </c>
      <c r="J145" s="139">
        <v>31511</v>
      </c>
      <c r="L145" s="194" t="s">
        <v>387</v>
      </c>
      <c r="M145" s="202" t="s">
        <v>476</v>
      </c>
      <c r="N145" s="187" t="s">
        <v>133</v>
      </c>
      <c r="O145" s="200" t="s">
        <v>458</v>
      </c>
      <c r="P145" s="201">
        <v>4</v>
      </c>
    </row>
    <row r="146" spans="6:16" x14ac:dyDescent="0.25">
      <c r="H146" s="127" t="s">
        <v>104</v>
      </c>
      <c r="I146" s="51" t="s">
        <v>413</v>
      </c>
      <c r="J146" s="139">
        <v>31521</v>
      </c>
      <c r="L146" s="194" t="s">
        <v>388</v>
      </c>
      <c r="M146" s="202" t="s">
        <v>476</v>
      </c>
      <c r="N146" s="187" t="s">
        <v>133</v>
      </c>
      <c r="O146" s="200" t="s">
        <v>458</v>
      </c>
      <c r="P146" s="201">
        <v>2</v>
      </c>
    </row>
    <row r="147" spans="6:16" x14ac:dyDescent="0.25">
      <c r="F147" s="29"/>
      <c r="H147" s="128" t="s">
        <v>105</v>
      </c>
      <c r="I147" s="44" t="s">
        <v>414</v>
      </c>
      <c r="J147" s="24">
        <v>31611</v>
      </c>
      <c r="L147" s="194" t="s">
        <v>508</v>
      </c>
      <c r="M147" s="193" t="s">
        <v>476</v>
      </c>
      <c r="N147" s="187" t="s">
        <v>133</v>
      </c>
      <c r="O147" s="188" t="s">
        <v>458</v>
      </c>
      <c r="P147" s="188">
        <v>20</v>
      </c>
    </row>
    <row r="148" spans="6:16" x14ac:dyDescent="0.25">
      <c r="F148" s="29"/>
      <c r="H148" s="128" t="s">
        <v>105</v>
      </c>
      <c r="I148" s="44" t="s">
        <v>415</v>
      </c>
      <c r="J148" s="24">
        <v>31612</v>
      </c>
      <c r="L148" s="194" t="s">
        <v>509</v>
      </c>
      <c r="M148" s="193" t="s">
        <v>476</v>
      </c>
      <c r="N148" s="187" t="s">
        <v>133</v>
      </c>
      <c r="O148" s="188" t="s">
        <v>458</v>
      </c>
      <c r="P148" s="188">
        <v>20</v>
      </c>
    </row>
    <row r="149" spans="6:16" x14ac:dyDescent="0.25">
      <c r="F149" s="28"/>
      <c r="H149" s="128" t="s">
        <v>105</v>
      </c>
      <c r="I149" s="44" t="s">
        <v>416</v>
      </c>
      <c r="J149" s="24">
        <v>31613</v>
      </c>
      <c r="L149" s="194" t="s">
        <v>510</v>
      </c>
      <c r="M149" s="193" t="s">
        <v>476</v>
      </c>
      <c r="N149" s="187" t="s">
        <v>133</v>
      </c>
      <c r="O149" s="188" t="s">
        <v>458</v>
      </c>
      <c r="P149" s="188">
        <v>30</v>
      </c>
    </row>
    <row r="150" spans="6:16" ht="25.5" x14ac:dyDescent="0.25">
      <c r="F150" s="28"/>
      <c r="H150" s="128" t="s">
        <v>105</v>
      </c>
      <c r="I150" s="207" t="s">
        <v>417</v>
      </c>
      <c r="J150" s="24">
        <v>31614</v>
      </c>
      <c r="L150" s="194" t="s">
        <v>511</v>
      </c>
      <c r="M150" s="193" t="s">
        <v>476</v>
      </c>
      <c r="N150" s="187" t="s">
        <v>133</v>
      </c>
      <c r="O150" s="188">
        <v>0</v>
      </c>
      <c r="P150" s="188">
        <v>80</v>
      </c>
    </row>
    <row r="151" spans="6:16" x14ac:dyDescent="0.25">
      <c r="F151" s="27"/>
      <c r="H151" s="129" t="s">
        <v>106</v>
      </c>
      <c r="I151" s="129" t="s">
        <v>418</v>
      </c>
      <c r="J151" s="24">
        <v>41111</v>
      </c>
      <c r="L151" s="194" t="s">
        <v>498</v>
      </c>
      <c r="M151" s="193" t="s">
        <v>476</v>
      </c>
      <c r="N151" s="187" t="s">
        <v>133</v>
      </c>
      <c r="O151" s="188">
        <v>0</v>
      </c>
      <c r="P151" s="188">
        <v>1</v>
      </c>
    </row>
    <row r="152" spans="6:16" x14ac:dyDescent="0.25">
      <c r="F152" s="31"/>
      <c r="H152" s="129" t="s">
        <v>106</v>
      </c>
      <c r="I152" s="46" t="s">
        <v>419</v>
      </c>
      <c r="J152" s="24">
        <v>41112</v>
      </c>
      <c r="L152" s="194" t="s">
        <v>499</v>
      </c>
      <c r="M152" s="193" t="s">
        <v>476</v>
      </c>
      <c r="N152" s="193" t="s">
        <v>132</v>
      </c>
      <c r="O152" s="188">
        <v>0</v>
      </c>
      <c r="P152" s="188">
        <v>100</v>
      </c>
    </row>
    <row r="153" spans="6:16" x14ac:dyDescent="0.25">
      <c r="F153" s="31"/>
      <c r="H153" s="48" t="s">
        <v>107</v>
      </c>
      <c r="I153" s="48" t="s">
        <v>420</v>
      </c>
      <c r="J153" s="24">
        <v>41121</v>
      </c>
      <c r="L153" s="194" t="s">
        <v>500</v>
      </c>
      <c r="M153" s="193" t="s">
        <v>476</v>
      </c>
      <c r="N153" s="187" t="s">
        <v>133</v>
      </c>
      <c r="O153" s="188">
        <v>0</v>
      </c>
      <c r="P153" s="188">
        <v>1</v>
      </c>
    </row>
    <row r="154" spans="6:16" x14ac:dyDescent="0.25">
      <c r="F154" s="31"/>
      <c r="H154" s="48" t="s">
        <v>107</v>
      </c>
      <c r="I154" s="48" t="s">
        <v>421</v>
      </c>
      <c r="J154" s="24">
        <v>41122</v>
      </c>
      <c r="L154" s="194" t="s">
        <v>501</v>
      </c>
      <c r="M154" s="193" t="s">
        <v>476</v>
      </c>
      <c r="N154" s="187" t="s">
        <v>133</v>
      </c>
      <c r="O154" s="188">
        <v>0</v>
      </c>
      <c r="P154" s="188">
        <v>1</v>
      </c>
    </row>
    <row r="155" spans="6:16" x14ac:dyDescent="0.25">
      <c r="F155" s="32"/>
      <c r="H155" s="48" t="s">
        <v>107</v>
      </c>
      <c r="I155" s="48" t="s">
        <v>422</v>
      </c>
      <c r="J155" s="24">
        <v>41123</v>
      </c>
      <c r="L155" s="194" t="s">
        <v>512</v>
      </c>
      <c r="M155" s="193" t="s">
        <v>476</v>
      </c>
      <c r="N155" s="187" t="s">
        <v>133</v>
      </c>
      <c r="O155" s="188" t="s">
        <v>458</v>
      </c>
      <c r="P155" s="188">
        <v>15</v>
      </c>
    </row>
    <row r="156" spans="6:16" ht="24" x14ac:dyDescent="0.25">
      <c r="F156" s="32"/>
      <c r="H156" s="130" t="s">
        <v>108</v>
      </c>
      <c r="I156" s="50" t="s">
        <v>423</v>
      </c>
      <c r="J156" s="24">
        <v>41131</v>
      </c>
      <c r="L156" s="194" t="s">
        <v>513</v>
      </c>
      <c r="M156" s="193" t="s">
        <v>476</v>
      </c>
      <c r="N156" s="187" t="s">
        <v>133</v>
      </c>
      <c r="O156" s="188" t="s">
        <v>458</v>
      </c>
      <c r="P156" s="188">
        <v>100</v>
      </c>
    </row>
    <row r="157" spans="6:16" ht="24" x14ac:dyDescent="0.25">
      <c r="F157" s="32"/>
      <c r="H157" s="130" t="s">
        <v>108</v>
      </c>
      <c r="I157" s="50" t="s">
        <v>424</v>
      </c>
      <c r="J157" s="24">
        <v>41132</v>
      </c>
      <c r="L157" s="194" t="s">
        <v>514</v>
      </c>
      <c r="M157" s="193" t="s">
        <v>476</v>
      </c>
      <c r="N157" s="187" t="s">
        <v>133</v>
      </c>
      <c r="O157" s="188">
        <v>2</v>
      </c>
      <c r="P157" s="188">
        <v>20</v>
      </c>
    </row>
    <row r="158" spans="6:16" x14ac:dyDescent="0.25">
      <c r="F158" s="34"/>
      <c r="H158" s="131" t="s">
        <v>109</v>
      </c>
      <c r="I158" s="131" t="s">
        <v>425</v>
      </c>
      <c r="J158" s="24">
        <v>41211</v>
      </c>
      <c r="L158" s="194" t="s">
        <v>515</v>
      </c>
      <c r="M158" s="193" t="s">
        <v>476</v>
      </c>
      <c r="N158" s="187" t="s">
        <v>133</v>
      </c>
      <c r="O158" s="188" t="s">
        <v>458</v>
      </c>
      <c r="P158" s="188">
        <v>1</v>
      </c>
    </row>
    <row r="159" spans="6:16" x14ac:dyDescent="0.25">
      <c r="F159" s="34"/>
      <c r="H159" s="131" t="s">
        <v>109</v>
      </c>
      <c r="I159" s="132" t="s">
        <v>426</v>
      </c>
      <c r="J159" s="24">
        <v>41212</v>
      </c>
      <c r="L159" s="194" t="s">
        <v>516</v>
      </c>
      <c r="M159" s="193" t="s">
        <v>477</v>
      </c>
      <c r="N159" s="193" t="s">
        <v>132</v>
      </c>
      <c r="O159" s="188" t="s">
        <v>458</v>
      </c>
      <c r="P159" s="188">
        <v>60</v>
      </c>
    </row>
    <row r="160" spans="6:16" x14ac:dyDescent="0.25">
      <c r="F160" s="34"/>
      <c r="H160" s="133" t="s">
        <v>128</v>
      </c>
      <c r="I160" s="133" t="s">
        <v>427</v>
      </c>
      <c r="J160" s="24">
        <v>41221</v>
      </c>
      <c r="L160" s="194" t="s">
        <v>517</v>
      </c>
      <c r="M160" s="193" t="s">
        <v>476</v>
      </c>
      <c r="N160" s="193" t="s">
        <v>132</v>
      </c>
      <c r="O160" s="188" t="s">
        <v>458</v>
      </c>
      <c r="P160" s="188">
        <v>100</v>
      </c>
    </row>
    <row r="161" spans="6:16" x14ac:dyDescent="0.25">
      <c r="F161" s="34"/>
      <c r="H161" s="133" t="s">
        <v>128</v>
      </c>
      <c r="I161" s="133" t="s">
        <v>428</v>
      </c>
      <c r="J161" s="24">
        <v>41222</v>
      </c>
      <c r="L161" s="194" t="s">
        <v>518</v>
      </c>
      <c r="M161" s="193" t="s">
        <v>477</v>
      </c>
      <c r="N161" s="193" t="s">
        <v>132</v>
      </c>
      <c r="O161" s="188" t="s">
        <v>458</v>
      </c>
      <c r="P161" s="188">
        <v>100</v>
      </c>
    </row>
    <row r="162" spans="6:16" x14ac:dyDescent="0.25">
      <c r="F162" s="34"/>
      <c r="H162" s="9" t="s">
        <v>111</v>
      </c>
      <c r="I162" s="35" t="s">
        <v>429</v>
      </c>
      <c r="J162" s="139">
        <v>41231</v>
      </c>
      <c r="L162" s="194" t="s">
        <v>502</v>
      </c>
      <c r="M162" s="193" t="s">
        <v>476</v>
      </c>
      <c r="N162" s="187" t="s">
        <v>133</v>
      </c>
      <c r="O162" s="188" t="s">
        <v>458</v>
      </c>
      <c r="P162" s="188">
        <v>5</v>
      </c>
    </row>
    <row r="163" spans="6:16" x14ac:dyDescent="0.25">
      <c r="F163" s="34"/>
      <c r="H163" s="134" t="s">
        <v>112</v>
      </c>
      <c r="I163" s="134" t="s">
        <v>430</v>
      </c>
      <c r="J163" s="24">
        <v>41311</v>
      </c>
      <c r="L163" s="194" t="s">
        <v>503</v>
      </c>
      <c r="M163" s="193" t="s">
        <v>476</v>
      </c>
      <c r="N163" s="187" t="s">
        <v>133</v>
      </c>
      <c r="O163" s="188" t="s">
        <v>458</v>
      </c>
      <c r="P163" s="188">
        <v>5</v>
      </c>
    </row>
    <row r="164" spans="6:16" x14ac:dyDescent="0.25">
      <c r="F164" s="34"/>
      <c r="H164" s="134" t="s">
        <v>112</v>
      </c>
      <c r="I164" s="134" t="s">
        <v>431</v>
      </c>
      <c r="J164" s="24">
        <v>41312</v>
      </c>
      <c r="L164" s="194" t="s">
        <v>504</v>
      </c>
      <c r="M164" s="193" t="s">
        <v>476</v>
      </c>
      <c r="N164" s="187" t="s">
        <v>133</v>
      </c>
      <c r="O164" s="188" t="s">
        <v>458</v>
      </c>
      <c r="P164" s="188">
        <v>96</v>
      </c>
    </row>
    <row r="165" spans="6:16" x14ac:dyDescent="0.25">
      <c r="H165" s="135" t="s">
        <v>113</v>
      </c>
      <c r="I165" s="136" t="s">
        <v>432</v>
      </c>
      <c r="J165" s="24">
        <v>41321</v>
      </c>
      <c r="L165" s="194" t="s">
        <v>519</v>
      </c>
      <c r="M165" s="193" t="s">
        <v>476</v>
      </c>
      <c r="N165" s="187" t="s">
        <v>133</v>
      </c>
      <c r="O165" s="188">
        <v>0</v>
      </c>
      <c r="P165" s="188">
        <v>1</v>
      </c>
    </row>
    <row r="166" spans="6:16" ht="25.5" x14ac:dyDescent="0.25">
      <c r="H166" s="135" t="s">
        <v>113</v>
      </c>
      <c r="I166" s="136" t="s">
        <v>433</v>
      </c>
      <c r="J166" s="24">
        <v>41322</v>
      </c>
      <c r="L166" s="194" t="s">
        <v>505</v>
      </c>
      <c r="M166" s="193" t="s">
        <v>479</v>
      </c>
      <c r="N166" s="193" t="s">
        <v>132</v>
      </c>
      <c r="O166" s="188">
        <v>100</v>
      </c>
      <c r="P166" s="188">
        <v>100</v>
      </c>
    </row>
    <row r="167" spans="6:16" x14ac:dyDescent="0.25">
      <c r="H167" s="135" t="s">
        <v>113</v>
      </c>
      <c r="I167" s="135" t="s">
        <v>434</v>
      </c>
      <c r="J167" s="24">
        <v>41323</v>
      </c>
      <c r="L167" s="194" t="s">
        <v>520</v>
      </c>
      <c r="M167" s="193" t="s">
        <v>476</v>
      </c>
      <c r="N167" s="187" t="s">
        <v>133</v>
      </c>
      <c r="O167" s="188" t="s">
        <v>458</v>
      </c>
      <c r="P167" s="188">
        <v>8</v>
      </c>
    </row>
    <row r="168" spans="6:16" ht="25.5" x14ac:dyDescent="0.25">
      <c r="H168" s="135" t="s">
        <v>113</v>
      </c>
      <c r="I168" s="135" t="s">
        <v>435</v>
      </c>
      <c r="J168" s="24">
        <v>41324</v>
      </c>
      <c r="L168" s="194" t="s">
        <v>507</v>
      </c>
      <c r="M168" s="193" t="s">
        <v>506</v>
      </c>
      <c r="N168" s="193" t="s">
        <v>132</v>
      </c>
      <c r="O168" s="188" t="s">
        <v>458</v>
      </c>
      <c r="P168" s="188">
        <v>100</v>
      </c>
    </row>
    <row r="169" spans="6:16" ht="24" x14ac:dyDescent="0.25">
      <c r="H169" s="6" t="s">
        <v>114</v>
      </c>
      <c r="I169" s="35" t="s">
        <v>436</v>
      </c>
      <c r="J169" s="24">
        <v>41331</v>
      </c>
      <c r="L169" s="194" t="s">
        <v>521</v>
      </c>
      <c r="M169" s="193" t="s">
        <v>478</v>
      </c>
      <c r="N169" s="187" t="s">
        <v>133</v>
      </c>
      <c r="O169" s="188">
        <v>30</v>
      </c>
      <c r="P169" s="188">
        <v>35</v>
      </c>
    </row>
    <row r="170" spans="6:16" x14ac:dyDescent="0.25">
      <c r="H170" s="6" t="s">
        <v>114</v>
      </c>
      <c r="I170" s="35" t="s">
        <v>437</v>
      </c>
      <c r="J170" s="24">
        <v>41332</v>
      </c>
      <c r="L170" s="194" t="s">
        <v>522</v>
      </c>
      <c r="M170" s="193" t="s">
        <v>476</v>
      </c>
      <c r="N170" s="187" t="s">
        <v>133</v>
      </c>
      <c r="O170" s="188" t="s">
        <v>458</v>
      </c>
      <c r="P170" s="188">
        <v>30</v>
      </c>
    </row>
    <row r="171" spans="6:16" x14ac:dyDescent="0.25">
      <c r="H171" s="137" t="s">
        <v>115</v>
      </c>
      <c r="I171" s="53" t="s">
        <v>438</v>
      </c>
      <c r="J171" s="139">
        <v>41341</v>
      </c>
      <c r="L171" s="194" t="s">
        <v>523</v>
      </c>
      <c r="M171" s="193" t="s">
        <v>478</v>
      </c>
      <c r="N171" s="187" t="s">
        <v>133</v>
      </c>
      <c r="O171" s="188">
        <v>11</v>
      </c>
      <c r="P171" s="188">
        <v>12</v>
      </c>
    </row>
    <row r="172" spans="6:16" ht="25.5" x14ac:dyDescent="0.25">
      <c r="H172" s="24" t="s">
        <v>116</v>
      </c>
      <c r="I172" s="35" t="s">
        <v>439</v>
      </c>
      <c r="J172" s="24">
        <v>41351</v>
      </c>
      <c r="L172" s="194" t="s">
        <v>507</v>
      </c>
      <c r="M172" s="193" t="s">
        <v>506</v>
      </c>
      <c r="N172" s="193" t="s">
        <v>132</v>
      </c>
      <c r="O172" s="188" t="s">
        <v>458</v>
      </c>
      <c r="P172" s="188">
        <v>100</v>
      </c>
    </row>
    <row r="173" spans="6:16" ht="25.5" x14ac:dyDescent="0.25">
      <c r="H173" s="24" t="s">
        <v>116</v>
      </c>
      <c r="I173" s="35" t="s">
        <v>440</v>
      </c>
      <c r="J173" s="24">
        <v>41352</v>
      </c>
      <c r="L173" s="194" t="s">
        <v>524</v>
      </c>
      <c r="M173" s="193" t="s">
        <v>476</v>
      </c>
      <c r="N173" s="187" t="s">
        <v>133</v>
      </c>
      <c r="O173" s="188">
        <v>11</v>
      </c>
      <c r="P173" s="188">
        <v>11</v>
      </c>
    </row>
    <row r="174" spans="6:16" x14ac:dyDescent="0.25">
      <c r="H174" s="138" t="s">
        <v>117</v>
      </c>
      <c r="I174" s="138" t="s">
        <v>441</v>
      </c>
      <c r="J174" s="139">
        <v>41361</v>
      </c>
      <c r="L174" s="194" t="s">
        <v>525</v>
      </c>
      <c r="M174" s="193" t="s">
        <v>478</v>
      </c>
      <c r="N174" s="187" t="s">
        <v>133</v>
      </c>
      <c r="O174" s="188">
        <v>32</v>
      </c>
      <c r="P174" s="188">
        <v>40</v>
      </c>
    </row>
    <row r="175" spans="6:16" ht="25.5" x14ac:dyDescent="0.25">
      <c r="H175" s="57" t="s">
        <v>118</v>
      </c>
      <c r="I175" s="58" t="s">
        <v>442</v>
      </c>
      <c r="J175" s="24">
        <v>41371</v>
      </c>
      <c r="L175" s="194" t="s">
        <v>526</v>
      </c>
      <c r="M175" s="193" t="s">
        <v>476</v>
      </c>
      <c r="N175" s="187" t="s">
        <v>133</v>
      </c>
      <c r="O175" s="188" t="s">
        <v>458</v>
      </c>
      <c r="P175" s="188">
        <v>8</v>
      </c>
    </row>
    <row r="176" spans="6:16" x14ac:dyDescent="0.25">
      <c r="H176" s="57" t="s">
        <v>118</v>
      </c>
      <c r="I176" s="58" t="s">
        <v>443</v>
      </c>
      <c r="J176" s="24">
        <v>41372</v>
      </c>
      <c r="L176" s="194" t="s">
        <v>527</v>
      </c>
      <c r="M176" s="193" t="s">
        <v>478</v>
      </c>
      <c r="N176" s="187" t="s">
        <v>133</v>
      </c>
      <c r="O176" s="188">
        <v>4</v>
      </c>
      <c r="P176" s="188">
        <v>8</v>
      </c>
    </row>
    <row r="177" spans="12:16" ht="25.5" x14ac:dyDescent="0.25">
      <c r="L177" s="194" t="s">
        <v>507</v>
      </c>
      <c r="M177" s="193" t="s">
        <v>476</v>
      </c>
      <c r="N177" s="193" t="s">
        <v>132</v>
      </c>
      <c r="O177" s="188" t="s">
        <v>458</v>
      </c>
      <c r="P177" s="188">
        <v>100</v>
      </c>
    </row>
    <row r="178" spans="12:16" x14ac:dyDescent="0.25">
      <c r="L178" s="194" t="s">
        <v>528</v>
      </c>
      <c r="M178" s="193" t="s">
        <v>476</v>
      </c>
      <c r="N178" s="187" t="s">
        <v>133</v>
      </c>
      <c r="O178" s="188">
        <v>0</v>
      </c>
      <c r="P178" s="188">
        <v>1</v>
      </c>
    </row>
    <row r="179" spans="12:16" ht="25.5" x14ac:dyDescent="0.25">
      <c r="L179" s="194" t="s">
        <v>529</v>
      </c>
      <c r="M179" s="193" t="s">
        <v>479</v>
      </c>
      <c r="N179" s="187" t="s">
        <v>133</v>
      </c>
      <c r="O179" s="188" t="s">
        <v>458</v>
      </c>
      <c r="P179" s="188">
        <v>6</v>
      </c>
    </row>
    <row r="180" spans="12:16" x14ac:dyDescent="0.25">
      <c r="L180" s="194" t="s">
        <v>530</v>
      </c>
      <c r="M180" s="193" t="s">
        <v>478</v>
      </c>
      <c r="N180" s="187" t="s">
        <v>133</v>
      </c>
      <c r="O180" s="188">
        <v>61</v>
      </c>
      <c r="P180" s="188">
        <v>70</v>
      </c>
    </row>
    <row r="181" spans="12:16" x14ac:dyDescent="0.25">
      <c r="L181" s="194" t="s">
        <v>531</v>
      </c>
      <c r="M181" s="193" t="s">
        <v>476</v>
      </c>
      <c r="N181" s="187" t="s">
        <v>133</v>
      </c>
      <c r="O181" s="188" t="s">
        <v>458</v>
      </c>
      <c r="P181" s="188">
        <v>3</v>
      </c>
    </row>
    <row r="182" spans="12:16" x14ac:dyDescent="0.25">
      <c r="L182" s="194" t="s">
        <v>532</v>
      </c>
      <c r="M182" s="193" t="s">
        <v>476</v>
      </c>
      <c r="N182" s="187" t="s">
        <v>133</v>
      </c>
      <c r="O182" s="188" t="s">
        <v>458</v>
      </c>
      <c r="P182" s="188">
        <v>1</v>
      </c>
    </row>
    <row r="183" spans="12:16" x14ac:dyDescent="0.25">
      <c r="L183" s="194" t="s">
        <v>533</v>
      </c>
      <c r="M183" s="193" t="s">
        <v>476</v>
      </c>
      <c r="N183" s="187" t="s">
        <v>133</v>
      </c>
      <c r="O183" s="188" t="s">
        <v>458</v>
      </c>
      <c r="P183" s="188">
        <v>1</v>
      </c>
    </row>
    <row r="184" spans="12:16" x14ac:dyDescent="0.25">
      <c r="L184" s="194" t="s">
        <v>534</v>
      </c>
      <c r="M184" s="193" t="s">
        <v>477</v>
      </c>
      <c r="N184" s="193" t="s">
        <v>132</v>
      </c>
      <c r="O184" s="188" t="s">
        <v>458</v>
      </c>
      <c r="P184" s="188">
        <v>60</v>
      </c>
    </row>
    <row r="185" spans="12:16" x14ac:dyDescent="0.25">
      <c r="L185" s="194" t="s">
        <v>535</v>
      </c>
      <c r="M185" s="193" t="s">
        <v>477</v>
      </c>
      <c r="N185" s="193" t="s">
        <v>132</v>
      </c>
      <c r="O185" s="188">
        <v>0</v>
      </c>
      <c r="P185" s="188">
        <v>80</v>
      </c>
    </row>
    <row r="186" spans="12:16" x14ac:dyDescent="0.25">
      <c r="L186" s="194" t="s">
        <v>536</v>
      </c>
      <c r="M186" s="193" t="s">
        <v>478</v>
      </c>
      <c r="N186" s="187" t="s">
        <v>133</v>
      </c>
      <c r="O186" s="188">
        <v>1037</v>
      </c>
      <c r="P186" s="188">
        <v>1200</v>
      </c>
    </row>
    <row r="187" spans="12:16" x14ac:dyDescent="0.25">
      <c r="L187" s="194" t="s">
        <v>537</v>
      </c>
      <c r="M187" s="193" t="s">
        <v>478</v>
      </c>
      <c r="N187" s="187" t="s">
        <v>133</v>
      </c>
      <c r="O187" s="188">
        <v>23418</v>
      </c>
      <c r="P187" s="188">
        <v>25000</v>
      </c>
    </row>
    <row r="188" spans="12:16" x14ac:dyDescent="0.25">
      <c r="L188" s="194" t="s">
        <v>538</v>
      </c>
      <c r="M188" s="193" t="s">
        <v>478</v>
      </c>
      <c r="N188" s="187" t="s">
        <v>133</v>
      </c>
      <c r="O188" s="188">
        <v>18</v>
      </c>
      <c r="P188" s="188">
        <v>21</v>
      </c>
    </row>
    <row r="189" spans="12:16" x14ac:dyDescent="0.25">
      <c r="L189" s="194" t="s">
        <v>520</v>
      </c>
      <c r="M189" s="193" t="s">
        <v>476</v>
      </c>
      <c r="N189" s="187" t="s">
        <v>133</v>
      </c>
      <c r="O189" s="188" t="s">
        <v>458</v>
      </c>
      <c r="P189" s="188">
        <v>350</v>
      </c>
    </row>
    <row r="190" spans="12:16" ht="25.5" x14ac:dyDescent="0.25">
      <c r="L190" s="194" t="s">
        <v>539</v>
      </c>
      <c r="M190" s="193" t="s">
        <v>478</v>
      </c>
      <c r="N190" s="187" t="s">
        <v>133</v>
      </c>
      <c r="O190" s="188">
        <v>2</v>
      </c>
      <c r="P190" s="188">
        <v>8</v>
      </c>
    </row>
    <row r="191" spans="12:16" x14ac:dyDescent="0.25">
      <c r="L191" s="194" t="s">
        <v>540</v>
      </c>
      <c r="M191" s="193" t="s">
        <v>476</v>
      </c>
      <c r="N191" s="187" t="s">
        <v>133</v>
      </c>
      <c r="O191" s="188">
        <v>0</v>
      </c>
      <c r="P191" s="188">
        <v>4184</v>
      </c>
    </row>
    <row r="192" spans="12:16" x14ac:dyDescent="0.25">
      <c r="L192" s="194" t="s">
        <v>541</v>
      </c>
      <c r="M192" s="193" t="s">
        <v>478</v>
      </c>
      <c r="N192" s="187" t="s">
        <v>133</v>
      </c>
      <c r="O192" s="188">
        <v>4184</v>
      </c>
      <c r="P192" s="188">
        <v>5184</v>
      </c>
    </row>
    <row r="193" spans="12:16" ht="25.5" x14ac:dyDescent="0.25">
      <c r="L193" s="194" t="s">
        <v>542</v>
      </c>
      <c r="M193" s="193" t="s">
        <v>476</v>
      </c>
      <c r="N193" s="187" t="s">
        <v>133</v>
      </c>
      <c r="O193" s="188" t="s">
        <v>458</v>
      </c>
      <c r="P193" s="188">
        <v>8</v>
      </c>
    </row>
    <row r="194" spans="12:16" x14ac:dyDescent="0.25">
      <c r="L194" s="194" t="s">
        <v>543</v>
      </c>
      <c r="M194" s="193" t="s">
        <v>478</v>
      </c>
      <c r="N194" s="187" t="s">
        <v>133</v>
      </c>
      <c r="O194" s="188">
        <v>2136</v>
      </c>
      <c r="P194" s="188">
        <v>2586</v>
      </c>
    </row>
    <row r="195" spans="12:16" x14ac:dyDescent="0.25">
      <c r="L195" s="194" t="s">
        <v>544</v>
      </c>
      <c r="M195" s="193" t="s">
        <v>476</v>
      </c>
      <c r="N195" s="187" t="s">
        <v>133</v>
      </c>
      <c r="O195" s="188" t="s">
        <v>458</v>
      </c>
      <c r="P195" s="188">
        <v>1200</v>
      </c>
    </row>
    <row r="196" spans="12:16" x14ac:dyDescent="0.25">
      <c r="L196" s="194" t="s">
        <v>545</v>
      </c>
      <c r="M196" s="193" t="s">
        <v>476</v>
      </c>
      <c r="N196" s="187" t="s">
        <v>133</v>
      </c>
      <c r="O196" s="188" t="s">
        <v>458</v>
      </c>
      <c r="P196" s="188">
        <v>750</v>
      </c>
    </row>
    <row r="197" spans="12:16" ht="25.5" x14ac:dyDescent="0.25">
      <c r="L197" s="194" t="s">
        <v>546</v>
      </c>
      <c r="M197" s="193" t="s">
        <v>476</v>
      </c>
      <c r="N197" s="187" t="s">
        <v>133</v>
      </c>
      <c r="O197" s="188" t="s">
        <v>458</v>
      </c>
      <c r="P197" s="188">
        <v>100</v>
      </c>
    </row>
    <row r="198" spans="12:16" x14ac:dyDescent="0.25">
      <c r="L198" s="194" t="s">
        <v>547</v>
      </c>
      <c r="M198" s="193" t="s">
        <v>476</v>
      </c>
      <c r="N198" s="187" t="s">
        <v>133</v>
      </c>
      <c r="O198" s="188">
        <v>0</v>
      </c>
      <c r="P198" s="188">
        <v>1</v>
      </c>
    </row>
    <row r="199" spans="12:16" x14ac:dyDescent="0.25">
      <c r="L199" s="194" t="s">
        <v>548</v>
      </c>
      <c r="M199" s="193" t="s">
        <v>478</v>
      </c>
      <c r="N199" s="187" t="s">
        <v>133</v>
      </c>
      <c r="O199" s="188">
        <v>19</v>
      </c>
      <c r="P199" s="188">
        <v>20</v>
      </c>
    </row>
    <row r="200" spans="12:16" x14ac:dyDescent="0.25">
      <c r="L200" s="194" t="s">
        <v>549</v>
      </c>
      <c r="M200" s="193" t="s">
        <v>478</v>
      </c>
      <c r="N200" s="187" t="s">
        <v>133</v>
      </c>
      <c r="O200" s="188">
        <v>10</v>
      </c>
      <c r="P200" s="188">
        <v>19</v>
      </c>
    </row>
    <row r="201" spans="12:16" ht="25.5" x14ac:dyDescent="0.25">
      <c r="L201" s="194" t="s">
        <v>555</v>
      </c>
      <c r="M201" s="193" t="s">
        <v>478</v>
      </c>
      <c r="N201" s="187" t="s">
        <v>133</v>
      </c>
      <c r="O201" s="188">
        <v>6</v>
      </c>
      <c r="P201" s="188">
        <v>7</v>
      </c>
    </row>
    <row r="202" spans="12:16" ht="25.5" x14ac:dyDescent="0.25">
      <c r="L202" s="194" t="s">
        <v>556</v>
      </c>
      <c r="M202" s="193" t="s">
        <v>476</v>
      </c>
      <c r="N202" s="187" t="s">
        <v>133</v>
      </c>
      <c r="O202" s="188">
        <v>0</v>
      </c>
      <c r="P202" s="188">
        <v>1</v>
      </c>
    </row>
    <row r="203" spans="12:16" ht="25.5" x14ac:dyDescent="0.25">
      <c r="L203" s="194" t="s">
        <v>557</v>
      </c>
      <c r="M203" s="193" t="s">
        <v>478</v>
      </c>
      <c r="N203" s="187" t="s">
        <v>133</v>
      </c>
      <c r="O203" s="188">
        <v>30</v>
      </c>
      <c r="P203" s="188">
        <v>40</v>
      </c>
    </row>
    <row r="204" spans="12:16" ht="25.5" x14ac:dyDescent="0.25">
      <c r="L204" s="194" t="s">
        <v>558</v>
      </c>
      <c r="M204" s="193" t="s">
        <v>478</v>
      </c>
      <c r="N204" s="187" t="s">
        <v>133</v>
      </c>
      <c r="O204" s="188">
        <v>3500</v>
      </c>
      <c r="P204" s="188">
        <v>3750</v>
      </c>
    </row>
    <row r="205" spans="12:16" ht="25.5" x14ac:dyDescent="0.25">
      <c r="L205" s="194" t="s">
        <v>559</v>
      </c>
      <c r="M205" s="193" t="s">
        <v>476</v>
      </c>
      <c r="N205" s="187" t="s">
        <v>133</v>
      </c>
      <c r="O205" s="188" t="s">
        <v>458</v>
      </c>
      <c r="P205" s="188">
        <v>12</v>
      </c>
    </row>
    <row r="206" spans="12:16" x14ac:dyDescent="0.25">
      <c r="L206" s="194" t="s">
        <v>560</v>
      </c>
      <c r="M206" s="193" t="s">
        <v>479</v>
      </c>
      <c r="N206" s="193" t="s">
        <v>132</v>
      </c>
      <c r="O206" s="188">
        <v>100</v>
      </c>
      <c r="P206" s="188">
        <v>100</v>
      </c>
    </row>
    <row r="207" spans="12:16" ht="25.5" x14ac:dyDescent="0.25">
      <c r="L207" s="194" t="s">
        <v>561</v>
      </c>
      <c r="M207" s="193" t="s">
        <v>550</v>
      </c>
      <c r="N207" s="193" t="s">
        <v>132</v>
      </c>
      <c r="O207" s="188" t="s">
        <v>458</v>
      </c>
      <c r="P207" s="188">
        <v>100</v>
      </c>
    </row>
    <row r="208" spans="12:16" x14ac:dyDescent="0.25">
      <c r="L208" s="194" t="s">
        <v>562</v>
      </c>
      <c r="M208" s="193" t="s">
        <v>476</v>
      </c>
      <c r="N208" s="187" t="s">
        <v>133</v>
      </c>
      <c r="O208" s="188" t="s">
        <v>458</v>
      </c>
      <c r="P208" s="188">
        <v>4</v>
      </c>
    </row>
    <row r="209" spans="12:16" x14ac:dyDescent="0.25">
      <c r="L209" s="194" t="s">
        <v>563</v>
      </c>
      <c r="M209" s="193" t="s">
        <v>478</v>
      </c>
      <c r="N209" s="193" t="s">
        <v>551</v>
      </c>
      <c r="O209" s="188">
        <v>1300</v>
      </c>
      <c r="P209" s="188">
        <v>10000</v>
      </c>
    </row>
    <row r="210" spans="12:16" ht="25.5" x14ac:dyDescent="0.25">
      <c r="L210" s="194" t="s">
        <v>564</v>
      </c>
      <c r="M210" s="193" t="s">
        <v>478</v>
      </c>
      <c r="N210" s="187" t="s">
        <v>133</v>
      </c>
      <c r="O210" s="188">
        <v>2</v>
      </c>
      <c r="P210" s="188">
        <v>3</v>
      </c>
    </row>
    <row r="211" spans="12:16" ht="25.5" x14ac:dyDescent="0.25">
      <c r="L211" s="194" t="s">
        <v>565</v>
      </c>
      <c r="M211" s="193" t="s">
        <v>478</v>
      </c>
      <c r="N211" s="187" t="s">
        <v>133</v>
      </c>
      <c r="O211" s="188">
        <v>120</v>
      </c>
      <c r="P211" s="188">
        <v>230</v>
      </c>
    </row>
    <row r="212" spans="12:16" ht="25.5" x14ac:dyDescent="0.25">
      <c r="L212" s="194" t="s">
        <v>566</v>
      </c>
      <c r="M212" s="193" t="s">
        <v>476</v>
      </c>
      <c r="N212" s="187" t="s">
        <v>133</v>
      </c>
      <c r="O212" s="188">
        <v>2</v>
      </c>
      <c r="P212" s="188">
        <v>2</v>
      </c>
    </row>
    <row r="213" spans="12:16" x14ac:dyDescent="0.25">
      <c r="L213" s="194" t="s">
        <v>567</v>
      </c>
      <c r="M213" s="193" t="s">
        <v>478</v>
      </c>
      <c r="N213" s="187" t="s">
        <v>133</v>
      </c>
      <c r="O213" s="188">
        <v>10</v>
      </c>
      <c r="P213" s="188">
        <v>15</v>
      </c>
    </row>
    <row r="214" spans="12:16" x14ac:dyDescent="0.25">
      <c r="L214" s="194" t="s">
        <v>568</v>
      </c>
      <c r="M214" s="193" t="s">
        <v>476</v>
      </c>
      <c r="N214" s="187" t="s">
        <v>133</v>
      </c>
      <c r="O214" s="188">
        <v>50</v>
      </c>
      <c r="P214" s="188">
        <v>200</v>
      </c>
    </row>
    <row r="215" spans="12:16" x14ac:dyDescent="0.25">
      <c r="L215" s="194" t="s">
        <v>569</v>
      </c>
      <c r="M215" s="193" t="s">
        <v>478</v>
      </c>
      <c r="N215" s="187" t="s">
        <v>133</v>
      </c>
      <c r="O215" s="188">
        <v>80</v>
      </c>
      <c r="P215" s="188">
        <v>100</v>
      </c>
    </row>
    <row r="216" spans="12:16" x14ac:dyDescent="0.25">
      <c r="L216" s="194" t="s">
        <v>570</v>
      </c>
      <c r="M216" s="193" t="s">
        <v>476</v>
      </c>
      <c r="N216" s="187" t="s">
        <v>133</v>
      </c>
      <c r="O216" s="188">
        <v>60</v>
      </c>
      <c r="P216" s="188">
        <v>20</v>
      </c>
    </row>
    <row r="217" spans="12:16" ht="25.5" x14ac:dyDescent="0.25">
      <c r="L217" s="194" t="s">
        <v>571</v>
      </c>
      <c r="M217" s="193" t="s">
        <v>476</v>
      </c>
      <c r="N217" s="187" t="s">
        <v>133</v>
      </c>
      <c r="O217" s="188">
        <v>30</v>
      </c>
      <c r="P217" s="188">
        <v>10</v>
      </c>
    </row>
    <row r="218" spans="12:16" x14ac:dyDescent="0.25">
      <c r="L218" s="194" t="s">
        <v>573</v>
      </c>
      <c r="M218" s="193" t="s">
        <v>476</v>
      </c>
      <c r="N218" s="187" t="s">
        <v>133</v>
      </c>
      <c r="O218" s="188">
        <v>30</v>
      </c>
      <c r="P218" s="188">
        <v>15</v>
      </c>
    </row>
    <row r="219" spans="12:16" x14ac:dyDescent="0.25">
      <c r="L219" s="194" t="s">
        <v>572</v>
      </c>
      <c r="M219" s="193" t="s">
        <v>476</v>
      </c>
      <c r="N219" s="187" t="s">
        <v>133</v>
      </c>
      <c r="O219" s="188">
        <v>4</v>
      </c>
      <c r="P219" s="188">
        <v>2</v>
      </c>
    </row>
    <row r="220" spans="12:16" ht="25.5" x14ac:dyDescent="0.25">
      <c r="L220" s="194" t="s">
        <v>577</v>
      </c>
      <c r="M220" s="193" t="s">
        <v>476</v>
      </c>
      <c r="N220" s="187" t="s">
        <v>133</v>
      </c>
      <c r="O220" s="188" t="s">
        <v>458</v>
      </c>
      <c r="P220" s="188">
        <v>200</v>
      </c>
    </row>
    <row r="221" spans="12:16" x14ac:dyDescent="0.25">
      <c r="L221" s="194" t="s">
        <v>552</v>
      </c>
      <c r="M221" s="193" t="s">
        <v>477</v>
      </c>
      <c r="N221" s="193" t="s">
        <v>132</v>
      </c>
      <c r="O221" s="188">
        <v>0</v>
      </c>
      <c r="P221" s="188">
        <v>100</v>
      </c>
    </row>
    <row r="222" spans="12:16" ht="25.5" x14ac:dyDescent="0.25">
      <c r="L222" s="194" t="s">
        <v>576</v>
      </c>
      <c r="M222" s="193" t="s">
        <v>476</v>
      </c>
      <c r="N222" s="193" t="s">
        <v>132</v>
      </c>
      <c r="O222" s="188" t="s">
        <v>458</v>
      </c>
      <c r="P222" s="188">
        <v>15</v>
      </c>
    </row>
    <row r="223" spans="12:16" ht="25.5" x14ac:dyDescent="0.25">
      <c r="L223" s="194" t="s">
        <v>578</v>
      </c>
      <c r="M223" s="193" t="s">
        <v>476</v>
      </c>
      <c r="N223" s="187" t="s">
        <v>133</v>
      </c>
      <c r="O223" s="188" t="s">
        <v>458</v>
      </c>
      <c r="P223" s="188">
        <v>45</v>
      </c>
    </row>
    <row r="224" spans="12:16" x14ac:dyDescent="0.25">
      <c r="L224" s="194" t="s">
        <v>574</v>
      </c>
      <c r="M224" s="193" t="s">
        <v>476</v>
      </c>
      <c r="N224" s="187" t="s">
        <v>133</v>
      </c>
      <c r="O224" s="188">
        <v>0</v>
      </c>
      <c r="P224" s="188">
        <v>1</v>
      </c>
    </row>
    <row r="225" spans="12:16" x14ac:dyDescent="0.25">
      <c r="L225" s="194" t="s">
        <v>575</v>
      </c>
      <c r="M225" s="193" t="s">
        <v>477</v>
      </c>
      <c r="N225" s="193" t="s">
        <v>132</v>
      </c>
      <c r="O225" s="188">
        <v>0</v>
      </c>
      <c r="P225" s="188">
        <v>50</v>
      </c>
    </row>
    <row r="226" spans="12:16" x14ac:dyDescent="0.25">
      <c r="L226" s="194" t="s">
        <v>579</v>
      </c>
      <c r="M226" s="193" t="s">
        <v>478</v>
      </c>
      <c r="N226" s="187" t="s">
        <v>133</v>
      </c>
      <c r="O226" s="188">
        <v>10</v>
      </c>
      <c r="P226" s="188">
        <v>25</v>
      </c>
    </row>
    <row r="227" spans="12:16" ht="25.5" x14ac:dyDescent="0.25">
      <c r="L227" s="194" t="s">
        <v>580</v>
      </c>
      <c r="M227" s="193" t="s">
        <v>478</v>
      </c>
      <c r="N227" s="187" t="s">
        <v>133</v>
      </c>
      <c r="O227" s="188">
        <v>21</v>
      </c>
      <c r="P227" s="188">
        <v>24</v>
      </c>
    </row>
    <row r="228" spans="12:16" ht="25.5" x14ac:dyDescent="0.25">
      <c r="L228" s="194" t="s">
        <v>581</v>
      </c>
      <c r="M228" s="193" t="s">
        <v>476</v>
      </c>
      <c r="N228" s="187" t="s">
        <v>133</v>
      </c>
      <c r="O228" s="188" t="s">
        <v>458</v>
      </c>
      <c r="P228" s="188">
        <v>5</v>
      </c>
    </row>
    <row r="229" spans="12:16" ht="25.5" x14ac:dyDescent="0.25">
      <c r="L229" s="194" t="s">
        <v>582</v>
      </c>
      <c r="M229" s="193" t="s">
        <v>476</v>
      </c>
      <c r="N229" s="187" t="s">
        <v>133</v>
      </c>
      <c r="O229" s="188">
        <v>2</v>
      </c>
      <c r="P229" s="188">
        <v>7</v>
      </c>
    </row>
    <row r="230" spans="12:16" x14ac:dyDescent="0.25">
      <c r="L230" s="194" t="s">
        <v>583</v>
      </c>
      <c r="M230" s="193" t="s">
        <v>476</v>
      </c>
      <c r="N230" s="187" t="s">
        <v>133</v>
      </c>
      <c r="O230" s="188">
        <v>0</v>
      </c>
      <c r="P230" s="188">
        <v>1</v>
      </c>
    </row>
    <row r="231" spans="12:16" x14ac:dyDescent="0.25">
      <c r="L231" s="194" t="s">
        <v>584</v>
      </c>
      <c r="M231" s="193" t="s">
        <v>476</v>
      </c>
      <c r="N231" s="187" t="s">
        <v>133</v>
      </c>
      <c r="O231" s="188">
        <v>0</v>
      </c>
      <c r="P231" s="188">
        <v>1</v>
      </c>
    </row>
    <row r="232" spans="12:16" ht="25.5" x14ac:dyDescent="0.25">
      <c r="L232" s="194" t="s">
        <v>585</v>
      </c>
      <c r="M232" s="193" t="s">
        <v>477</v>
      </c>
      <c r="N232" s="193" t="s">
        <v>132</v>
      </c>
      <c r="O232" s="188">
        <v>0</v>
      </c>
      <c r="P232" s="188">
        <v>60</v>
      </c>
    </row>
    <row r="233" spans="12:16" ht="25.5" x14ac:dyDescent="0.25">
      <c r="L233" s="194" t="s">
        <v>586</v>
      </c>
      <c r="M233" s="193" t="s">
        <v>550</v>
      </c>
      <c r="N233" s="193" t="s">
        <v>132</v>
      </c>
      <c r="O233" s="188">
        <v>0</v>
      </c>
      <c r="P233" s="188">
        <v>100</v>
      </c>
    </row>
    <row r="234" spans="12:16" x14ac:dyDescent="0.25">
      <c r="L234" s="194" t="s">
        <v>587</v>
      </c>
      <c r="M234" s="193" t="s">
        <v>476</v>
      </c>
      <c r="N234" s="187" t="s">
        <v>133</v>
      </c>
      <c r="O234" s="188" t="s">
        <v>458</v>
      </c>
      <c r="P234" s="188">
        <v>16</v>
      </c>
    </row>
    <row r="235" spans="12:16" ht="25.5" x14ac:dyDescent="0.25">
      <c r="L235" s="194" t="s">
        <v>588</v>
      </c>
      <c r="M235" s="193" t="s">
        <v>476</v>
      </c>
      <c r="N235" s="187" t="s">
        <v>133</v>
      </c>
      <c r="O235" s="188" t="s">
        <v>458</v>
      </c>
      <c r="P235" s="188">
        <v>11</v>
      </c>
    </row>
    <row r="236" spans="12:16" ht="25.5" x14ac:dyDescent="0.25">
      <c r="L236" s="194" t="s">
        <v>589</v>
      </c>
      <c r="M236" s="193" t="s">
        <v>476</v>
      </c>
      <c r="N236" s="187" t="s">
        <v>133</v>
      </c>
      <c r="O236" s="188" t="s">
        <v>458</v>
      </c>
      <c r="P236" s="188">
        <v>8</v>
      </c>
    </row>
    <row r="237" spans="12:16" ht="25.5" x14ac:dyDescent="0.25">
      <c r="L237" s="194" t="s">
        <v>590</v>
      </c>
      <c r="M237" s="193" t="s">
        <v>478</v>
      </c>
      <c r="N237" s="187" t="s">
        <v>133</v>
      </c>
      <c r="O237" s="188">
        <v>5</v>
      </c>
      <c r="P237" s="188">
        <v>14</v>
      </c>
    </row>
    <row r="238" spans="12:16" x14ac:dyDescent="0.25">
      <c r="L238" s="194" t="s">
        <v>591</v>
      </c>
      <c r="M238" s="193" t="s">
        <v>476</v>
      </c>
      <c r="N238" s="187" t="s">
        <v>133</v>
      </c>
      <c r="O238" s="188" t="s">
        <v>553</v>
      </c>
      <c r="P238" s="188">
        <v>50000</v>
      </c>
    </row>
    <row r="239" spans="12:16" ht="25.5" x14ac:dyDescent="0.25">
      <c r="L239" s="194" t="s">
        <v>554</v>
      </c>
      <c r="M239" s="193" t="s">
        <v>476</v>
      </c>
      <c r="N239" s="187" t="s">
        <v>133</v>
      </c>
      <c r="O239" s="188" t="s">
        <v>553</v>
      </c>
      <c r="P239" s="188">
        <v>30000</v>
      </c>
    </row>
    <row r="240" spans="12:16" ht="25.5" x14ac:dyDescent="0.25">
      <c r="L240" s="194" t="s">
        <v>592</v>
      </c>
      <c r="M240" s="193" t="s">
        <v>476</v>
      </c>
      <c r="N240" s="187" t="s">
        <v>133</v>
      </c>
      <c r="O240" s="188">
        <v>0</v>
      </c>
      <c r="P240" s="188">
        <v>1</v>
      </c>
    </row>
    <row r="241" spans="12:16" ht="25.5" x14ac:dyDescent="0.25">
      <c r="L241" s="194" t="s">
        <v>593</v>
      </c>
      <c r="M241" s="193" t="s">
        <v>476</v>
      </c>
      <c r="N241" s="187" t="s">
        <v>133</v>
      </c>
      <c r="O241" s="188">
        <v>0</v>
      </c>
      <c r="P241" s="188">
        <v>4</v>
      </c>
    </row>
    <row r="242" spans="12:16" ht="25.5" x14ac:dyDescent="0.25">
      <c r="L242" s="194" t="s">
        <v>594</v>
      </c>
      <c r="M242" s="193" t="s">
        <v>476</v>
      </c>
      <c r="N242" s="187" t="s">
        <v>133</v>
      </c>
      <c r="O242" s="188" t="s">
        <v>458</v>
      </c>
      <c r="P242" s="188">
        <v>5</v>
      </c>
    </row>
  </sheetData>
  <autoFilter ref="L3:P242" xr:uid="{00000000-0009-0000-0000-000001000000}"/>
  <sortState ref="C29:C42">
    <sortCondition ref="C29"/>
  </sortState>
  <phoneticPr fontId="7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257</vt:i4>
      </vt:variant>
    </vt:vector>
  </HeadingPairs>
  <TitlesOfParts>
    <vt:vector size="259" baseType="lpstr">
      <vt:lpstr>FORMATO</vt:lpstr>
      <vt:lpstr>Hoja1</vt:lpstr>
      <vt:lpstr>ACCESO_AL_AGUA_POTABLE</vt:lpstr>
      <vt:lpstr>Acompañamiento_y_fortalecimiento_a_clubes_y_organizaciones_deportivas</vt:lpstr>
      <vt:lpstr>Actualización_implementación_y_seguimiento_del_Plan_de_Gestión_Integral_de_Residuos_Sólidos_PGIRS</vt:lpstr>
      <vt:lpstr>Administración_operación_mantenimiento_y_expansión_del_alumbrado_público_territorial</vt:lpstr>
      <vt:lpstr>ADMINISTRACIÓN_Y_GESTIÓN_ORGANIZACIONAL</vt:lpstr>
      <vt:lpstr>ADOLESCENCIA_Y_JUVENTUD_COMO_EJE_TRANSFORMADOR</vt:lpstr>
      <vt:lpstr>Adquisición_y_conservación_de_predios_de_reserva_hídrica_y_natural</vt:lpstr>
      <vt:lpstr>AGROPECUARIO</vt:lpstr>
      <vt:lpstr>AGUA_POTABLE_Y_SANEAMIENTO_BASICO</vt:lpstr>
      <vt:lpstr>Albergue_animal_municipal</vt:lpstr>
      <vt:lpstr>Alcantarillados_en_el_territorio</vt:lpstr>
      <vt:lpstr>Alfabetización_sin_fronteras</vt:lpstr>
      <vt:lpstr>ALIMENTACIÓN_ESCOLAR_CON_BIENESTAR_Y_EQUIDAD</vt:lpstr>
      <vt:lpstr>AMBIENTAL</vt:lpstr>
      <vt:lpstr>Aportes_patronales_en_salud</vt:lpstr>
      <vt:lpstr>Aprovechamiento_de_energias_renovables</vt:lpstr>
      <vt:lpstr>Aseguramiento_en_salud_en_el_Regimen_Subsidiado</vt:lpstr>
      <vt:lpstr>Atención_a_la_población_con_necesidades_educativas_especiales_UAI</vt:lpstr>
      <vt:lpstr>ATENCIÓN_ARTICULADA_DE_DESASTRES</vt:lpstr>
      <vt:lpstr>ATENCIÓN_DE_GRUPOS_VULNERABLES_Y_ENFOQUE_DIFERENCIAL</vt:lpstr>
      <vt:lpstr>Atención_integral_en_los_Centros_de_Protección_Social_al_Adulto_Mayor_CPSAM</vt:lpstr>
      <vt:lpstr>Atención_y_desarrollo_humano_integral_para_adolescentes_y_jóvenes</vt:lpstr>
      <vt:lpstr>Autoridad_Sanitaria_y_Gestión_en_Salud</vt:lpstr>
      <vt:lpstr>Biblioteca_e_innovación_social</vt:lpstr>
      <vt:lpstr>BIENESTAR_ANIMAL</vt:lpstr>
      <vt:lpstr>BIENESTAR_DOCENTE</vt:lpstr>
      <vt:lpstr>Bilingüismo</vt:lpstr>
      <vt:lpstr>Calidad_y_Humanización_en_la_atención_en_salud</vt:lpstr>
      <vt:lpstr>Circulación_artística_y_cultural</vt:lpstr>
      <vt:lpstr>Comercialización_para_la_agroindustria</vt:lpstr>
      <vt:lpstr>COMPETENCIAS_ARTÍSTICAS_Y_CULTURALES</vt:lpstr>
      <vt:lpstr>Competencias_Educativas_para_la_cuarta_revolución_industrial</vt:lpstr>
      <vt:lpstr>COMUNICACIÓN_MUNICIPAL</vt:lpstr>
      <vt:lpstr>Conservación_y_protección_de_fauna_y_flora</vt:lpstr>
      <vt:lpstr>Consolidación_de_Iniciativas_museográficas</vt:lpstr>
      <vt:lpstr>Consolidación_del_observatorio_social_del_deporte</vt:lpstr>
      <vt:lpstr>Consolidación_del_Sistema_de_Gestión_de_Calidad</vt:lpstr>
      <vt:lpstr>Consolidación_y_operatividad_del_Consejo_Territorial_de_Planeación_CTP</vt:lpstr>
      <vt:lpstr>Construcción_de_vías_urbanas_y_rurales_municipales</vt:lpstr>
      <vt:lpstr>Construcción_de_Viviendas_con_hábitat_digno_y_sostenible</vt:lpstr>
      <vt:lpstr>CONSTRUCCIÓN_MANTENIMIENTO_ADECUACION_Y_MEJORAMIENTO_DE_EQUIPAMIENTOS_MUNICIPALES_SOSTENIBLES_E_INCLUYENTES</vt:lpstr>
      <vt:lpstr>Construcción_mejoramiento_adecuación_y_mantenimiento_de_la_infraestructura_artística_social_y_cultural</vt:lpstr>
      <vt:lpstr>Construcción_mejoramiento_adecuación_y_mantenimiento_de_la_infraestructura_de_bienes_de_uso_público_para_los_sectores_de_inversión</vt:lpstr>
      <vt:lpstr>Construcción_mejoramiento_adecuación_y_mantenimiento_de_la_infraestructura_deportiva_y_recreativa</vt:lpstr>
      <vt:lpstr>Construcción_mejoramiento_adecuación_y_mantenimiento_de_la_infraestructura_educativa_urbana_y_rural_sostenible</vt:lpstr>
      <vt:lpstr>CONSTRUCCION_Y_MEJORAMIENTO_DE_LA_INFRAESTRUCTURA_VIAL_Y_PEATONAL_DEL_TERRITORIO</vt:lpstr>
      <vt:lpstr>Construcción_y_mejoramiento_de_la_red_peatonal_urbana_y_rural</vt:lpstr>
      <vt:lpstr>CONSTRUCCION_Y_MEJORAMIENTO_DE_VIVIENDAS_SOSTENIBLES</vt:lpstr>
      <vt:lpstr>Construyendo_Futuro</vt:lpstr>
      <vt:lpstr>Control_para_la_seguridad_vial</vt:lpstr>
      <vt:lpstr>Convivencia_Social_Salud_Mental_Sustancias_Psicoactivas_y_Adicciones</vt:lpstr>
      <vt:lpstr>Cooperación_internacional_una_apuesta_para_el_desarrollo</vt:lpstr>
      <vt:lpstr>Creación_de_empresa_de_residuos_aprovechables</vt:lpstr>
      <vt:lpstr>Creación_y_consolidación_del_consejo_municipal_de_cultura</vt:lpstr>
      <vt:lpstr>CULTURA</vt:lpstr>
      <vt:lpstr>Cultura_ciudadana_y_derechos_humanos</vt:lpstr>
      <vt:lpstr>Deporte_recración_y_aprovechamiento_del_tiempo_libre</vt:lpstr>
      <vt:lpstr>DEPORTE_RECREACIÓN_Y_EL_APROVECHAMIENTO_DEL_TIEMPO_LIBRE_PARA_EL_DESARROLLO</vt:lpstr>
      <vt:lpstr>DEPORTE_Y_RECREACIÓN</vt:lpstr>
      <vt:lpstr>DESARORROLLO_DE_COMPETENCIAS_EDUCATIVAS</vt:lpstr>
      <vt:lpstr>DESARROLLO_COMUNITARIO</vt:lpstr>
      <vt:lpstr>Desarrollo_de_capacidades_organizativas_y_de_incidencia_de_las_Organizaciones_de_la_Sociedad_Civil</vt:lpstr>
      <vt:lpstr>Desarrollo_de_competencia_en_control_urbano</vt:lpstr>
      <vt:lpstr>DESARROLLO_INTEGRAL_DE_LA_FAMILIA</vt:lpstr>
      <vt:lpstr>DESARROLLO_INTEGRAL_DE_LA_PRIMERA_INFANCIA_Y_LA_INFANCIA</vt:lpstr>
      <vt:lpstr>Desarrollo_integral_del_Gobierno_digital</vt:lpstr>
      <vt:lpstr>Desarrollo_sostenible_de_infraestructura_y_dotación_en_salud</vt:lpstr>
      <vt:lpstr>Determinación_de_rentas_en_favor_en_favor_del_municipio_y_control_de_las_existentes</vt:lpstr>
      <vt:lpstr>ECONÓMICA</vt:lpstr>
      <vt:lpstr>EDUCACIÓN</vt:lpstr>
      <vt:lpstr>Educación_cultura_y_participación_para_el_desarrollo_ambiental_sostenible</vt:lpstr>
      <vt:lpstr>Educación_gratuidad_sin_situación_de_fondos_SSF</vt:lpstr>
      <vt:lpstr>Educación_para_el_trabajo_y_el_desarrollo_humano</vt:lpstr>
      <vt:lpstr>EDUCACIÒN_PARA_TODOS</vt:lpstr>
      <vt:lpstr>EDUCACION_SUPERIOR</vt:lpstr>
      <vt:lpstr>EDUCACIÓN_Y_PREVENCIÓN_EN_MOVILIDAD_VIAL</vt:lpstr>
      <vt:lpstr>Elaboración_del_plan_decenal_del_deporte</vt:lpstr>
      <vt:lpstr>Emisora_Girardota_stereo_101.4_FM</vt:lpstr>
      <vt:lpstr>Empleo_con_equidad_e_inclusión</vt:lpstr>
      <vt:lpstr>Empoderamiento_con_desarrollo_económico_y_de_saberes_para_la_eliminación_de_brechas</vt:lpstr>
      <vt:lpstr>Emprendimiento_sostenible</vt:lpstr>
      <vt:lpstr>EMPRENDIMIENTO_Y_EMPRESARISMO_SOSTENIBLE</vt:lpstr>
      <vt:lpstr>ENERGÍAS_RENOVABLES_SOSTENIBLES</vt:lpstr>
      <vt:lpstr>Envejecimiento_activo_con_autonomía_y_desarrollo_de_capacidades</vt:lpstr>
      <vt:lpstr>EQUIDAD_E_INCLUSIÓN_EN_LA_DISCAPACIDAD</vt:lpstr>
      <vt:lpstr>EQUIDAD_PARA_LAS_MUJERES</vt:lpstr>
      <vt:lpstr>Equidad_y_oportunidad_para_Grupos_étnicos_y_religiosos</vt:lpstr>
      <vt:lpstr>EQUIPAMIENTO</vt:lpstr>
      <vt:lpstr>Espacios_para_la_vida_y_el_desarrollo_sostenible</vt:lpstr>
      <vt:lpstr>Estímulos_culturales</vt:lpstr>
      <vt:lpstr>Estimulos_estudiantiles</vt:lpstr>
      <vt:lpstr>Estudio_geotécnico_hidrológicos_e_hidráulicos_para_obras_de_protección</vt:lpstr>
      <vt:lpstr>Familias_en_acción_para_la_reducción_de_la_pobreza</vt:lpstr>
      <vt:lpstr>Familias_en_acción_para_la_reducción_de_la_pobreza_y_prevención_del_embarazo_en_la_adolescencia.</vt:lpstr>
      <vt:lpstr>Fomento_al_acceso_al_Sistema_General_de_Seguridad_Social_en_Salud</vt:lpstr>
      <vt:lpstr>Fomento_de_la_cultura_y_educación_en_prevención_vial</vt:lpstr>
      <vt:lpstr>Fomento_del_bienestar_docente</vt:lpstr>
      <vt:lpstr>Formación_artística_y_cultural</vt:lpstr>
      <vt:lpstr>Formación_complementaria_para_actores_culturales_del_municipio</vt:lpstr>
      <vt:lpstr>Formación_de_recurso_humano_e_investigación_en_envejecimiento_y_vejez</vt:lpstr>
      <vt:lpstr>Formación_en_la_construcción_de_lazos_sociales</vt:lpstr>
      <vt:lpstr>Formación_en_la_cultura_del_riesgo</vt:lpstr>
      <vt:lpstr>Formulación_del_plan_habitacional_Vivienda_digna_y_hábitat_sostenible</vt:lpstr>
      <vt:lpstr>Formulación_del_Sistema_Local_Aéreas_Protegidas_SILAP</vt:lpstr>
      <vt:lpstr>Formulación_diseño_y_planificación_del_Plan_Básico_de_Ordenamiento_Territorial_PBOT</vt:lpstr>
      <vt:lpstr>Formulación_e_implementación_del_Sistema_de_Gestión_Ambiental_SIGAM</vt:lpstr>
      <vt:lpstr>Formulacion_e_implementación_Plan_de_comunicaciones_Municipal</vt:lpstr>
      <vt:lpstr>Formulación_implementación_y_seguimiento_al_plan_anticorrupción_municipal</vt:lpstr>
      <vt:lpstr>Fortalecimiento_a_la_implementación_de_la_Ley_de_Víctimas</vt:lpstr>
      <vt:lpstr>Fortalecimiento_a_la_Ley_de_Víctimas</vt:lpstr>
      <vt:lpstr>Fortalecimiento_al_instrumento_de_focalización_social_SISBEN</vt:lpstr>
      <vt:lpstr>Fortalecimiento_de_la_actividad_fiscalizadora</vt:lpstr>
      <vt:lpstr>Fortalecimiento_de_la_base_de_datos_catastral_de_conformidad_a_los_procesos_de_actualización_y_conservación</vt:lpstr>
      <vt:lpstr>Fortalecimiento_de_la_capacidad_instalada_de_la_fuerza_pública</vt:lpstr>
      <vt:lpstr>FORTALECIMIENTO_DE_LA_HACIENDA_PÚBLICA</vt:lpstr>
      <vt:lpstr>Fortalecimiento_de_la_Red_Prevención_y_Atención_al_Maltrato_y_Violencia_Intrafamiliar_PAMVIF</vt:lpstr>
      <vt:lpstr>Fortalecimiento_de_las_competencias_docentes</vt:lpstr>
      <vt:lpstr>Fortalecimiento_de_las_tecnologías_de_la_información_y_la_comunicación_TIC</vt:lpstr>
      <vt:lpstr>Fortalecimiento_del_área_de_cobro_para_la_recuperación_de_la_cartera_en_favor_del_municipio</vt:lpstr>
      <vt:lpstr>Fortalecimiento_empresarial</vt:lpstr>
      <vt:lpstr>Fortalecimiento_en_la_dotación_tecnología_y_operativa_de_la_fuerza_pública</vt:lpstr>
      <vt:lpstr>FORTALECIMIENTO_INSTITUCIONAL</vt:lpstr>
      <vt:lpstr>Fortalecimiento_institucional_a_comunidades_organizadas_que_prestan_servicios_públicos</vt:lpstr>
      <vt:lpstr>Fortalecimiento_institucional_para_la_garantía_del_derecho_a_la_participación_ciudadana</vt:lpstr>
      <vt:lpstr>Fortalecimiento_institucional_y_gobernanza_en_tránsito_y_transporte</vt:lpstr>
      <vt:lpstr>FORTALECIMIENTO_UNIVERSIDAD_EMPRESA_ESTADO</vt:lpstr>
      <vt:lpstr>Garantía_de_derechos_con_oportunidad_igualdad_y_autonomía_para_la_comunidad_LGBTI</vt:lpstr>
      <vt:lpstr>GARANTIA_DEL_ASEGURAMIENTO_EN_SALUD</vt:lpstr>
      <vt:lpstr>GENERACIÓN_DE_EMPLEO_PARA_EL_DESARROLLO</vt:lpstr>
      <vt:lpstr>Gestión_de_la_Salud_pública_en_emergencias_y_desastres</vt:lpstr>
      <vt:lpstr>Gestión_Diferencial_de_Poblaciones_Vulnerables_para_el_derecho_a_la_salud</vt:lpstr>
      <vt:lpstr>Gestión_integral_del_Talento_Humano</vt:lpstr>
      <vt:lpstr>Gestión_integral_para_la_construcción_y_mejoramiento_de_acueductos_veredales</vt:lpstr>
      <vt:lpstr>Gestión_intersectorial_para_la_protección_de_la_primera_infancia_y_la_infancia</vt:lpstr>
      <vt:lpstr>Gestión_para_la_calidad_y_pertenencia_académica</vt:lpstr>
      <vt:lpstr>Gestión_seguimiento_y_control_ambiental</vt:lpstr>
      <vt:lpstr>Gestión_social_empresarial</vt:lpstr>
      <vt:lpstr>GESTIÓN_Y_CONOCIMIENTO_DEL_RIESGO</vt:lpstr>
      <vt:lpstr>Gestión_y_conservación_de_bienes_y_suministros</vt:lpstr>
      <vt:lpstr>Girardota_verde_y_sostenible</vt:lpstr>
      <vt:lpstr>GOBERNANZA_AMBIENTAL</vt:lpstr>
      <vt:lpstr>GOBERNANZA_DEL_SISTEMA_DE_SALUD</vt:lpstr>
      <vt:lpstr>GOBERNANZA_DEPORTIVA</vt:lpstr>
      <vt:lpstr>GOBERNANZA_SEGURIDAD_Y_CONTROL_VIAL</vt:lpstr>
      <vt:lpstr>GOBERNANZA_Y_DESARROLLO_URBANÍSTICO</vt:lpstr>
      <vt:lpstr>Gobierno_escolar_para_la_convivencia</vt:lpstr>
      <vt:lpstr>Implementación_de_Media_tecnica_en_Instituciones_educativas_Oficiales</vt:lpstr>
      <vt:lpstr>Implementación_del_Modelo_integrado_de_Planeación_y_Gestión_MIPG</vt:lpstr>
      <vt:lpstr>Implementación_del_plan_decenal_del_deporte</vt:lpstr>
      <vt:lpstr>Implementación_Sistema_de_Control_Interno</vt:lpstr>
      <vt:lpstr>Inspección_vigilancia_y_control_del_espacio_público</vt:lpstr>
      <vt:lpstr>INSTITUCIONAL</vt:lpstr>
      <vt:lpstr>Institucionalidad_de_género_para_las_Mujeres_con_participación_oportunidad_e_inclusión</vt:lpstr>
      <vt:lpstr>INSTITUCIONALIDAD_Y_GOBERNANZA_EN_AGUA_POTABLE_Y_SANEAMIENTO_BÁSICO</vt:lpstr>
      <vt:lpstr>Intervención_en_Vida_Saludable_y_Condiciones_No_Transmisibles</vt:lpstr>
      <vt:lpstr>Intervención_Transectorial_en_Vida_saludable_y_enfermedades_Transmisibles</vt:lpstr>
      <vt:lpstr>La_U_en_el_Campo</vt:lpstr>
      <vt:lpstr>La_U_para_todos</vt:lpstr>
      <vt:lpstr>Legalización_y_titulación_de_vivienda_social</vt:lpstr>
      <vt:lpstr>Liderazgo_y_ciudadanía_juvenil_para_un_futuro_sostenible</vt:lpstr>
      <vt:lpstr>M_AMBIENTAL</vt:lpstr>
      <vt:lpstr>MANEJO_INTEGRAL_Y_ADECUADO_DE_LOS_RESIDUOS</vt:lpstr>
      <vt:lpstr>Manejo_oportuno_en_la_atención_de_desastres</vt:lpstr>
      <vt:lpstr>Manejo_y_aprovechamiento_sostenible_de_cuencas_y_microcuencas_hidrográficas</vt:lpstr>
      <vt:lpstr>Mantenimiento_y_mejoramiento_de_vías_urbanas_y_rurales</vt:lpstr>
      <vt:lpstr>Mejoramiento_de_las_condiciones_de_Salud_y_ámbito_loboral</vt:lpstr>
      <vt:lpstr>Mejoramiento_integral_de_viviendas_para_un_desarrollo_territorial_incluyente</vt:lpstr>
      <vt:lpstr>Mercado_Agroverde</vt:lpstr>
      <vt:lpstr>Mitigación_del_riesgo_y_reducción_de_la_vulnerabilidad</vt:lpstr>
      <vt:lpstr>Modelo_Educativo_Municipal</vt:lpstr>
      <vt:lpstr>Modernización_y_transformación_administrativa</vt:lpstr>
      <vt:lpstr>Modernización_y_transformación_administrativa_del_INDER</vt:lpstr>
      <vt:lpstr>Monitoreo_evaluación_y_zonificación_de_riesgo_para_fines_de_planificación</vt:lpstr>
      <vt:lpstr>MOVILIDAD_INTELIGENTE_Y_SOSTENIBLE</vt:lpstr>
      <vt:lpstr>Movilidad_planificada_y_sostenible</vt:lpstr>
      <vt:lpstr>Mujer_constructora_de_paz_y_libre_de_violencias</vt:lpstr>
      <vt:lpstr>Niños_y_niñas_con_atención_integral_participación_e_inclusión</vt:lpstr>
      <vt:lpstr>OE</vt:lpstr>
      <vt:lpstr>Optimización_del_plan_maestro_de_acueducto_y_alcantarillado_y_su_implementación</vt:lpstr>
      <vt:lpstr>ORDEN_PÚBLICO_PARA_TODOS</vt:lpstr>
      <vt:lpstr>ORNATO_Y_PAISAJISMO_GENERADORES_DE_VIDA</vt:lpstr>
      <vt:lpstr>Pacto_y_compromiso_por_la_sostenibilidad_y_mitigación_del_cambio_climático</vt:lpstr>
      <vt:lpstr>Parque_Educativo_INNOVA</vt:lpstr>
      <vt:lpstr>PARTICIPACIÓN_CIUDADANA</vt:lpstr>
      <vt:lpstr>Patrimonio_y_memoria_cultural</vt:lpstr>
      <vt:lpstr>PATRIMONIO_Y_MEMORIA_HISTORICA</vt:lpstr>
      <vt:lpstr>PAZ_JUSTICIA_Y_SEGURIDAD</vt:lpstr>
      <vt:lpstr>Plan_Agropecuario_Municipal_PAM_incluyente_y_sostenible</vt:lpstr>
      <vt:lpstr>Plan_estratégico_de_cultura</vt:lpstr>
      <vt:lpstr>Plan_municipal_de_fomento_de_la_lectura</vt:lpstr>
      <vt:lpstr>Plan_municipal_de_turismo_sostenible</vt:lpstr>
      <vt:lpstr>Planeacion_local_y_presupuesto_participativo</vt:lpstr>
      <vt:lpstr>PLANIFICACIÓN_ARMONICA_Y_SOTENIBLE_TERRITORIAL</vt:lpstr>
      <vt:lpstr>PLANIFICACIÓN_DE_LOS_RECURSOS_NATURALES</vt:lpstr>
      <vt:lpstr>Política_pública_de_bienestar_animal</vt:lpstr>
      <vt:lpstr>PRESTACIÓN_DE_SERVICIOS_DE_SALUD</vt:lpstr>
      <vt:lpstr>Prestación_y_Cuidado_integral_de_la_seguridad_alimentaria_y_nutricional_escolar_PAE</vt:lpstr>
      <vt:lpstr>PREVENCIÓN_DEL_RIESGO_DE_DESASTRES</vt:lpstr>
      <vt:lpstr>PREVENCION_Y_ATENCION_DE_DESASTRES</vt:lpstr>
      <vt:lpstr>Prevención_y_erradicación_de_la_Explotación_Sexual_Comercial_de_Niños_Niñas_y_Adolescentes_ESCNNA_y_del_trabajo_infantil</vt:lpstr>
      <vt:lpstr>Prevención_y_mitigación_del_riesgo_en_el_territorio</vt:lpstr>
      <vt:lpstr>PRODUCTIVIDAD_TRANSFORMACIÓN_Y_COMERCIALIZACIÓN_AGROPECUARIA</vt:lpstr>
      <vt:lpstr>Promoción_al_cuidado_responsable_de_la_fauna_doméstica_y_silvestre</vt:lpstr>
      <vt:lpstr>Promoción_de_equipamientos_sostenibles_y_amigables_con_el_ambiente</vt:lpstr>
      <vt:lpstr>Promoción_de_la_agenda_cultural_con_inclusión</vt:lpstr>
      <vt:lpstr>PROMOCIÓN_DEL_DESARROLLO</vt:lpstr>
      <vt:lpstr>PROMOCIÓN_Y_CIRCULACIÓN_CULTURAL</vt:lpstr>
      <vt:lpstr>Promoción_y_Expansión_para_el_acceso_de_Gas_Natural_Domiciliario</vt:lpstr>
      <vt:lpstr>PROMOCIÓN_Y_FOMENTO_DE_LA_LECTURA</vt:lpstr>
      <vt:lpstr>Promoción_y_fomento_efectivo_de_los_mecanismos_y_procesos_de_participación_ciudadana</vt:lpstr>
      <vt:lpstr>Promoción_y_garantía_de_los_derechos_humanos_de_los_adultos_mayores</vt:lpstr>
      <vt:lpstr>Promoción_y_prevención_para_la_disminución_de_riesgos_y_probabilidad_de_daño</vt:lpstr>
      <vt:lpstr>Promoción_y_protección_en_la_garantía_de_los_derechos_infantiles</vt:lpstr>
      <vt:lpstr>Protección_al_consumidor</vt:lpstr>
      <vt:lpstr>PROTECCIÓN_INTEGRAL_DEL_ADULTO_MAYOR</vt:lpstr>
      <vt:lpstr>Protección_social_integral_para_una_vida_digna</vt:lpstr>
      <vt:lpstr>Protección_y_atención_de_la_garantía_de_los_derechos_para_adolescentes</vt:lpstr>
      <vt:lpstr>Reconstruyendo_el_tejido_social_a_partir_de_la_Familia</vt:lpstr>
      <vt:lpstr>Rendición_de_Cuentas_y_control_social</vt:lpstr>
      <vt:lpstr>S_AMBIENTAL</vt:lpstr>
      <vt:lpstr>SALUD</vt:lpstr>
      <vt:lpstr>SALUD_PÚBLICA</vt:lpstr>
      <vt:lpstr>SANEAMIENTO_BÁSICO</vt:lpstr>
      <vt:lpstr>Seguridad_alimentaria_y_nutricional_como_derecho</vt:lpstr>
      <vt:lpstr>seguridad_social_del_Gestor_cultural_y_pasivo_pensional</vt:lpstr>
      <vt:lpstr>SEGURIDAD_VOLUNTAD_Y_DIGNIDAD_A_LAS_VICTIMAS</vt:lpstr>
      <vt:lpstr>SEGURIDAD_Y_CONVIVENCIA_PARA_LA_PAZ</vt:lpstr>
      <vt:lpstr>SERVICIO_PÚBLICO_DE_GAS_NATURAL</vt:lpstr>
      <vt:lpstr>SERVICIOS_PÚBLICOS_DIFERENTES_A_ACUEDUCTO_ALCANTARILLADO_Y_ASEO</vt:lpstr>
      <vt:lpstr>Servicios_publicos_instituciones_educativas</vt:lpstr>
      <vt:lpstr>Sexualidad_Derechos_Sexuales_y_Reproductivos_con_enfoque_de_derechos_humanos_de_género_y_diferencial</vt:lpstr>
      <vt:lpstr>SISTEMA_AMBIENTAL_SOSTENIBLE</vt:lpstr>
      <vt:lpstr>Sistema_de_evaluación_territorial</vt:lpstr>
      <vt:lpstr>Sistema_de_seguimiento_territorial</vt:lpstr>
      <vt:lpstr>Sistema_Integrado_de_Control_de_Movilidad_SICMO</vt:lpstr>
      <vt:lpstr>SISTEMA_INTEGRADO_DE_GESTIÓN_Y_CONTROL</vt:lpstr>
      <vt:lpstr>SISTEMA_MUNICIPAL_DE_CULTURA</vt:lpstr>
      <vt:lpstr>Sistemas_de_Información_en_Salud_Integrales</vt:lpstr>
      <vt:lpstr>Sistemas_de_tratamiento_sostenibles_de_agua_residuales_a_colectivos_rurales</vt:lpstr>
      <vt:lpstr>Sistemas_de_tratamiento_sostenibles_de_agua_residuales_individual</vt:lpstr>
      <vt:lpstr>SOCIAL</vt:lpstr>
      <vt:lpstr>Socialización_Plan_de_Desarrollo_Territorial_PDT</vt:lpstr>
      <vt:lpstr>SOSTENIBILIDAD_Y_CAMBIO_CLIMÁTICO_RESPONSABILIDAD_DE_TODOS</vt:lpstr>
      <vt:lpstr>Subsidios_acueducto_alcantarillado_y_aseo</vt:lpstr>
      <vt:lpstr>Superación_del_riesgo_con_oportunidades_e_inclusión_social</vt:lpstr>
      <vt:lpstr>Tecnología_de_la_información_y_la_comunicación_para_la_educación</vt:lpstr>
      <vt:lpstr>Tiquetes_urbanos_y_rurales</vt:lpstr>
      <vt:lpstr>Transformación_agroindustrial</vt:lpstr>
      <vt:lpstr>TRANSFORMACIÓN_CON_EQUIDAD_EN_LA_DIVERSIDAD</vt:lpstr>
      <vt:lpstr>TRANSPARENCIA_ADMINISTRATIVA</vt:lpstr>
      <vt:lpstr>TRANSPORTE</vt:lpstr>
      <vt:lpstr>Transversalidad_para_el_desarrollo_educativo</vt:lpstr>
      <vt:lpstr>TURISMO_PARA_EL_DESARROLLO_LOCAL</vt:lpstr>
      <vt:lpstr>Universidad_para_el_desarrollo</vt:lpstr>
      <vt:lpstr>Vamos_para_la_U</vt:lpstr>
      <vt:lpstr>Vigilancia_y_control_en_normalización_urbanística</vt:lpstr>
      <vt:lpstr>VIVIENDA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diana.zuleta</dc:creator>
  <cp:lastModifiedBy>Alejandro</cp:lastModifiedBy>
  <cp:lastPrinted>2020-08-03T13:39:06Z</cp:lastPrinted>
  <dcterms:created xsi:type="dcterms:W3CDTF">2020-05-05T19:57:53Z</dcterms:created>
  <dcterms:modified xsi:type="dcterms:W3CDTF">2021-08-05T21:20:58Z</dcterms:modified>
</cp:coreProperties>
</file>